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9" sheetId="1" r:id="rId1"/>
  </sheets>
  <definedNames>
    <definedName name="_xlnm.Print_Area" localSheetId="0">'9'!$A$1:$Y$53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<sst xmlns="http://schemas.openxmlformats.org/spreadsheetml/2006/main" count="53" uniqueCount="48">
  <si>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各 旗 区 公 共 资 源 交 易 信 息 统 计   </t>
  </si>
  <si>
    <t>填报单位：鄂尔多斯市公共资源交易中心东胜区分中心   填报人：     负责人：     填报日期：2022年10月31日        单位：金额（万元）、数量（个）</t>
  </si>
  <si>
    <t>建设工程</t>
  </si>
  <si>
    <t>政府采购</t>
  </si>
  <si>
    <t>产权交易</t>
  </si>
  <si>
    <t>总计</t>
  </si>
  <si>
    <t>时间节点</t>
  </si>
  <si>
    <t>数量</t>
  </si>
  <si>
    <t>控制价</t>
  </si>
  <si>
    <t>中标价</t>
  </si>
  <si>
    <t xml:space="preserve">节约资金 </t>
  </si>
  <si>
    <t>节约率（℅）</t>
  </si>
  <si>
    <t>预算价</t>
  </si>
  <si>
    <t>成交价</t>
  </si>
  <si>
    <t>起始价</t>
  </si>
  <si>
    <t>增值</t>
  </si>
  <si>
    <t>总数量</t>
  </si>
  <si>
    <t>总交易金额</t>
  </si>
  <si>
    <t>总成交金额</t>
  </si>
  <si>
    <t>节约资金</t>
  </si>
  <si>
    <t>增值资金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</si>
  <si>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</si>
  <si>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</si>
  <si>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</si>
  <si>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</si>
  <si>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</si>
  <si>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</si>
  <si>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</si>
  <si>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</si>
  <si>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</si>
  <si>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</si>
  <si>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</si>
  <si>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</si>
  <si>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</si>
  <si>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</si>
  <si>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</si>
  <si>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</si>
  <si>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</si>
  <si>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</si>
  <si>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</si>
  <si>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东胜区</t>
  </si>
  <si>
    <t>10月</t>
  </si>
  <si>
    <t>2022年1月-10月</t>
  </si>
  <si>
    <t>成立至今</t>
  </si>
  <si>
    <t>2016月1月-上月总计</t>
  </si>
  <si>
    <t>成立至今总计</t>
  </si>
  <si>
    <t>注：(4)=(2)-(3) (5)=(4)/(2)*100 (9)=(7)-(8) (10)=(9)/(7)*100  (14)=(13)-(12)  （15）=（1）+（6）+（11） （16）=（2）+（7）+（12） （17）=（3）+（8）+（13）（18）=（4）+（9）（19）=（14）</t>
  </si>
  <si>
    <t>注意事项：1.数据真实可靠。2.报表需填报人和负责人审核签字后上报。3.产权交易如没有填0。4.横、纵向总计均需填写。5.数据保留在小数点后6位。6.各旗区应于每月前2个工作日内，将截止在上一个月的各项公共资源交易数据填报。7.表中的当月和上月具体填报时需填月份时间。8.如全年报送数据出现错误超过3次，所在旗区在年底考核中将相应扣分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</si>
</sst>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  <numFmt numFmtId="178" formatCode="0_ "/>
    <numFmt numFmtId="179" formatCode="0.0000_);[Red]\(0.0000\)"/>
    <numFmt numFmtId="180" formatCode="0.00_ "/>
    <numFmt numFmtId="181" formatCode="0_);[Red]\(0\)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36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10"/>
      <name val="仿宋"/>
      <family val="3"/>
    </font>
    <font>
      <b/>
      <sz val="10.5"/>
      <name val="Times New Roman"/>
      <family val="1"/>
    </font>
    <font>
      <b/>
      <sz val="11"/>
      <name val="宋体"/>
      <family val="0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0"/>
      <color indexed="8"/>
      <name val="宋体"/>
      <family val="0"/>
    </font>
    <font>
      <sz val="16"/>
      <color indexed="10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1"/>
      <color indexed="10"/>
      <name val="仿宋"/>
      <family val="3"/>
    </font>
    <font>
      <b/>
      <sz val="11"/>
      <color indexed="10"/>
      <name val="宋体"/>
      <family val="0"/>
    </font>
    <font>
      <b/>
      <sz val="11"/>
      <color indexed="10"/>
      <name val="仿宋"/>
      <family val="3"/>
    </font>
    <font>
      <sz val="11"/>
      <color indexed="8"/>
      <name val="Simsun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0.5"/>
      <color indexed="8"/>
      <name val="黑体"/>
      <family val="3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sz val="12"/>
      <color rgb="FFFF0000"/>
      <name val="仿宋"/>
      <family val="3"/>
    </font>
    <font>
      <sz val="16"/>
      <color rgb="FFFF0000"/>
      <name val="宋体"/>
      <family val="0"/>
    </font>
    <font>
      <sz val="11"/>
      <color rgb="FFFF0000"/>
      <name val="仿宋"/>
      <family val="3"/>
    </font>
    <font>
      <b/>
      <sz val="11"/>
      <color rgb="FFFF0000"/>
      <name val="宋体"/>
      <family val="0"/>
    </font>
    <font>
      <b/>
      <sz val="11"/>
      <color rgb="FFFF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3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6" fillId="18" borderId="0" applyNumberFormat="0" applyBorder="0" applyAlignment="0" applyProtection="0"/>
    <xf numFmtId="0" fontId="41" fillId="0" borderId="0">
      <alignment/>
      <protection/>
    </xf>
    <xf numFmtId="0" fontId="2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41" fillId="0" borderId="0">
      <alignment/>
      <protection/>
    </xf>
    <xf numFmtId="0" fontId="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176" fontId="13" fillId="24" borderId="11" xfId="0" applyNumberFormat="1" applyFont="1" applyFill="1" applyBorder="1" applyAlignment="1">
      <alignment horizontal="center" vertical="center"/>
    </xf>
    <xf numFmtId="176" fontId="12" fillId="24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11" xfId="65" applyFont="1" applyBorder="1" applyAlignment="1">
      <alignment horizontal="center" vertical="center"/>
      <protection/>
    </xf>
    <xf numFmtId="0" fontId="17" fillId="0" borderId="11" xfId="65" applyFont="1" applyBorder="1" applyAlignment="1">
      <alignment horizontal="center" vertical="center" wrapText="1"/>
      <protection/>
    </xf>
    <xf numFmtId="176" fontId="6" fillId="0" borderId="14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 wrapText="1"/>
    </xf>
    <xf numFmtId="179" fontId="47" fillId="0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7" fontId="49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80" fontId="13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176" fontId="13" fillId="24" borderId="11" xfId="0" applyNumberFormat="1" applyFont="1" applyFill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180" fontId="1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6" fontId="17" fillId="0" borderId="11" xfId="65" applyNumberFormat="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/>
    </xf>
    <xf numFmtId="179" fontId="12" fillId="0" borderId="11" xfId="0" applyNumberFormat="1" applyFont="1" applyFill="1" applyBorder="1" applyAlignment="1">
      <alignment vertical="center"/>
    </xf>
    <xf numFmtId="179" fontId="47" fillId="0" borderId="11" xfId="0" applyNumberFormat="1" applyFont="1" applyFill="1" applyBorder="1" applyAlignment="1">
      <alignment vertical="center"/>
    </xf>
    <xf numFmtId="181" fontId="12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4</xdr:row>
      <xdr:rowOff>171450</xdr:rowOff>
    </xdr:to>
    <xdr:sp>
      <xdr:nvSpPr>
        <xdr:cNvPr id="1" name="Line 241"/>
        <xdr:cNvSpPr>
          <a:spLocks/>
        </xdr:cNvSpPr>
      </xdr:nvSpPr>
      <xdr:spPr>
        <a:xfrm>
          <a:off x="0" y="1343025"/>
          <a:ext cx="695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6</xdr:row>
      <xdr:rowOff>171450</xdr:rowOff>
    </xdr:to>
    <xdr:sp>
      <xdr:nvSpPr>
        <xdr:cNvPr id="2" name="Line 242"/>
        <xdr:cNvSpPr>
          <a:spLocks/>
        </xdr:cNvSpPr>
      </xdr:nvSpPr>
      <xdr:spPr>
        <a:xfrm>
          <a:off x="0" y="1362075"/>
          <a:ext cx="6858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323850</xdr:colOff>
      <xdr:row>3</xdr:row>
      <xdr:rowOff>57150</xdr:rowOff>
    </xdr:from>
    <xdr:to>
      <xdr:col>1</xdr:col>
      <xdr:colOff>76200</xdr:colOff>
      <xdr:row>4</xdr:row>
      <xdr:rowOff>38100</xdr:rowOff>
    </xdr:to>
    <xdr:sp>
      <xdr:nvSpPr>
        <xdr:cNvPr id="3" name="TextBox 243"/>
        <xdr:cNvSpPr txBox="1">
          <a:spLocks noChangeArrowheads="1"/>
        </xdr:cNvSpPr>
      </xdr:nvSpPr>
      <xdr:spPr>
        <a:xfrm>
          <a:off x="323850" y="138112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类别
</a:t>
          </a:r>
        </a:p>
      </xdr:txBody>
    </xdr:sp>
    <xdr:clientData/>
  </xdr:twoCellAnchor>
  <xdr:twoCellAnchor>
    <xdr:from>
      <xdr:col>0</xdr:col>
      <xdr:colOff>361950</xdr:colOff>
      <xdr:row>4</xdr:row>
      <xdr:rowOff>171450</xdr:rowOff>
    </xdr:from>
    <xdr:to>
      <xdr:col>0</xdr:col>
      <xdr:colOff>685800</xdr:colOff>
      <xdr:row>5</xdr:row>
      <xdr:rowOff>9525</xdr:rowOff>
    </xdr:to>
    <xdr:sp>
      <xdr:nvSpPr>
        <xdr:cNvPr id="4" name="TextBox 244"/>
        <xdr:cNvSpPr txBox="1">
          <a:spLocks noChangeArrowheads="1"/>
        </xdr:cNvSpPr>
      </xdr:nvSpPr>
      <xdr:spPr>
        <a:xfrm>
          <a:off x="361950" y="1666875"/>
          <a:ext cx="3238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时间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685800</xdr:colOff>
      <xdr:row>6</xdr:row>
      <xdr:rowOff>161925</xdr:rowOff>
    </xdr:to>
    <xdr:sp>
      <xdr:nvSpPr>
        <xdr:cNvPr id="5" name="TextBox 245"/>
        <xdr:cNvSpPr txBox="1">
          <a:spLocks noChangeArrowheads="1"/>
        </xdr:cNvSpPr>
      </xdr:nvSpPr>
      <xdr:spPr>
        <a:xfrm>
          <a:off x="0" y="1666875"/>
          <a:ext cx="685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旗区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="78" zoomScaleSheetLayoutView="78" workbookViewId="0" topLeftCell="A1">
      <selection activeCell="F8" sqref="F8"/>
    </sheetView>
  </sheetViews>
  <sheetFormatPr defaultColWidth="9.00390625" defaultRowHeight="13.5"/>
  <cols>
    <col min="4" max="5" width="11.25390625" style="0" bestFit="1" customWidth="1"/>
    <col min="6" max="7" width="11.125" style="0" bestFit="1" customWidth="1"/>
    <col min="9" max="10" width="15.375" style="0" bestFit="1" customWidth="1"/>
    <col min="11" max="16" width="14.125" style="0" bestFit="1" customWidth="1"/>
    <col min="18" max="19" width="14.875" style="0" bestFit="1" customWidth="1"/>
    <col min="20" max="20" width="12.625" style="0" bestFit="1" customWidth="1"/>
    <col min="21" max="21" width="11.50390625" style="0" bestFit="1" customWidth="1"/>
  </cols>
  <sheetData>
    <row r="1" spans="1:21" ht="4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5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2"/>
      <c r="U2" s="52"/>
    </row>
    <row r="3" spans="1:21" ht="22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.5">
      <c r="A4" s="4"/>
      <c r="B4" s="5" t="s">
        <v>2</v>
      </c>
      <c r="C4" s="5"/>
      <c r="D4" s="5"/>
      <c r="E4" s="5"/>
      <c r="F4" s="5"/>
      <c r="G4" s="5"/>
      <c r="H4" s="5" t="s">
        <v>3</v>
      </c>
      <c r="I4" s="5"/>
      <c r="J4" s="5"/>
      <c r="K4" s="5"/>
      <c r="L4" s="5"/>
      <c r="M4" s="35" t="s">
        <v>4</v>
      </c>
      <c r="N4" s="35"/>
      <c r="O4" s="35"/>
      <c r="P4" s="35"/>
      <c r="Q4" s="5" t="s">
        <v>5</v>
      </c>
      <c r="R4" s="5"/>
      <c r="S4" s="5"/>
      <c r="T4" s="5"/>
      <c r="U4" s="5"/>
    </row>
    <row r="5" spans="1:21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35"/>
      <c r="O5" s="35"/>
      <c r="P5" s="35"/>
      <c r="Q5" s="5"/>
      <c r="R5" s="5"/>
      <c r="S5" s="5"/>
      <c r="T5" s="5"/>
      <c r="U5" s="5"/>
    </row>
    <row r="6" spans="1:21" ht="28.5">
      <c r="A6" s="4"/>
      <c r="B6" s="6" t="s">
        <v>6</v>
      </c>
      <c r="C6" s="7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7" t="s">
        <v>7</v>
      </c>
      <c r="I6" s="8" t="s">
        <v>12</v>
      </c>
      <c r="J6" s="8" t="s">
        <v>13</v>
      </c>
      <c r="K6" s="8" t="s">
        <v>10</v>
      </c>
      <c r="L6" s="8" t="s">
        <v>11</v>
      </c>
      <c r="M6" s="36" t="s">
        <v>7</v>
      </c>
      <c r="N6" s="36" t="s">
        <v>14</v>
      </c>
      <c r="O6" s="36" t="s">
        <v>13</v>
      </c>
      <c r="P6" s="36" t="s">
        <v>15</v>
      </c>
      <c r="Q6" s="36" t="s">
        <v>16</v>
      </c>
      <c r="R6" s="53" t="s">
        <v>17</v>
      </c>
      <c r="S6" s="53" t="s">
        <v>18</v>
      </c>
      <c r="T6" s="53" t="s">
        <v>19</v>
      </c>
      <c r="U6" s="53" t="s">
        <v>20</v>
      </c>
    </row>
    <row r="7" spans="1:21" ht="14.25">
      <c r="A7" s="4"/>
      <c r="B7" s="9"/>
      <c r="C7" s="10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11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</row>
    <row r="8" spans="1:21" ht="60" customHeight="1">
      <c r="A8" s="7" t="s">
        <v>40</v>
      </c>
      <c r="B8" s="12" t="s">
        <v>41</v>
      </c>
      <c r="C8" s="13">
        <v>1</v>
      </c>
      <c r="D8" s="14">
        <v>510.0611</v>
      </c>
      <c r="E8" s="14">
        <v>505.568</v>
      </c>
      <c r="F8" s="14">
        <f>D8-E8</f>
        <v>4.493100000000027</v>
      </c>
      <c r="G8" s="14">
        <f>F8/D8*100</f>
        <v>0.8808944653885635</v>
      </c>
      <c r="H8" s="15">
        <v>0</v>
      </c>
      <c r="I8" s="38">
        <v>0</v>
      </c>
      <c r="J8" s="38">
        <v>0</v>
      </c>
      <c r="K8" s="38">
        <v>0</v>
      </c>
      <c r="L8" s="39">
        <v>0</v>
      </c>
      <c r="M8" s="40">
        <v>1</v>
      </c>
      <c r="N8" s="41">
        <v>1.5046</v>
      </c>
      <c r="O8" s="41">
        <v>1.5546</v>
      </c>
      <c r="P8" s="42">
        <v>0.05</v>
      </c>
      <c r="Q8" s="54">
        <f>C8+H8+M8</f>
        <v>2</v>
      </c>
      <c r="R8" s="55">
        <f>D8+I8+N8</f>
        <v>511.5657</v>
      </c>
      <c r="S8" s="55">
        <f>E8+J8+O8</f>
        <v>507.1226</v>
      </c>
      <c r="T8" s="55">
        <f>F8+K8</f>
        <v>4.493100000000027</v>
      </c>
      <c r="U8" s="56">
        <f aca="true" t="shared" si="0" ref="U8:U10">P8</f>
        <v>0.05</v>
      </c>
    </row>
    <row r="9" spans="1:21" ht="69" customHeight="1">
      <c r="A9" s="7"/>
      <c r="B9" s="12" t="s">
        <v>42</v>
      </c>
      <c r="C9" s="13">
        <v>15</v>
      </c>
      <c r="D9" s="14">
        <v>7771.556600000001</v>
      </c>
      <c r="E9" s="14">
        <v>7569.457920999999</v>
      </c>
      <c r="F9" s="14">
        <v>202.09867900000154</v>
      </c>
      <c r="G9" s="14">
        <v>2.6004916312389916</v>
      </c>
      <c r="H9" s="15">
        <v>20</v>
      </c>
      <c r="I9" s="38">
        <v>8417.600337000002</v>
      </c>
      <c r="J9" s="38">
        <v>7421.0524510000005</v>
      </c>
      <c r="K9" s="38">
        <v>996.5478860000001</v>
      </c>
      <c r="L9" s="39">
        <f aca="true" t="shared" si="1" ref="L8:L10">K9/I9*100</f>
        <v>11.838859604911649</v>
      </c>
      <c r="M9" s="40">
        <v>1</v>
      </c>
      <c r="N9" s="41">
        <v>1.5046</v>
      </c>
      <c r="O9" s="41">
        <v>1.5546</v>
      </c>
      <c r="P9" s="42">
        <v>0.05</v>
      </c>
      <c r="Q9" s="54">
        <f>C9+H9+M9</f>
        <v>36</v>
      </c>
      <c r="R9" s="55">
        <f>D9+I9+N9</f>
        <v>16190.661537000004</v>
      </c>
      <c r="S9" s="55">
        <f>E9+J9+O9</f>
        <v>14992.064972</v>
      </c>
      <c r="T9" s="55">
        <f>F9+K9</f>
        <v>1198.6465650000016</v>
      </c>
      <c r="U9" s="56">
        <f t="shared" si="0"/>
        <v>0.05</v>
      </c>
    </row>
    <row r="10" spans="1:21" ht="78.75" customHeight="1">
      <c r="A10" s="7"/>
      <c r="B10" s="16" t="s">
        <v>43</v>
      </c>
      <c r="C10" s="17">
        <v>283</v>
      </c>
      <c r="D10" s="14">
        <v>218157.35917399995</v>
      </c>
      <c r="E10" s="14">
        <v>197043.350626</v>
      </c>
      <c r="F10" s="14">
        <v>21114.00854699999</v>
      </c>
      <c r="G10" s="14">
        <v>9.678338895805796</v>
      </c>
      <c r="H10" s="18">
        <v>1531</v>
      </c>
      <c r="I10" s="38">
        <v>862319.987937</v>
      </c>
      <c r="J10" s="38">
        <v>801180.409469</v>
      </c>
      <c r="K10" s="38">
        <v>61139.578368</v>
      </c>
      <c r="L10" s="39">
        <f t="shared" si="1"/>
        <v>7.09012654505079</v>
      </c>
      <c r="M10" s="43">
        <v>90</v>
      </c>
      <c r="N10" s="44">
        <v>21741.996</v>
      </c>
      <c r="O10" s="44">
        <v>28022.0954</v>
      </c>
      <c r="P10" s="44">
        <v>6280.0994</v>
      </c>
      <c r="Q10" s="54">
        <f>C10+H10+M10</f>
        <v>1904</v>
      </c>
      <c r="R10" s="55">
        <f>D10+I10+N10</f>
        <v>1102219.343111</v>
      </c>
      <c r="S10" s="55">
        <f>E10+J10+O10</f>
        <v>1026245.8554949999</v>
      </c>
      <c r="T10" s="55">
        <f>F10+K10</f>
        <v>82253.58691499999</v>
      </c>
      <c r="U10" s="56">
        <f t="shared" si="0"/>
        <v>6280.0994</v>
      </c>
    </row>
    <row r="11" spans="1:21" ht="14.25">
      <c r="A11" s="19" t="s">
        <v>44</v>
      </c>
      <c r="B11" s="20"/>
      <c r="C11" s="21"/>
      <c r="D11" s="22"/>
      <c r="E11" s="22"/>
      <c r="F11" s="22"/>
      <c r="G11" s="23"/>
      <c r="H11" s="24"/>
      <c r="I11" s="24"/>
      <c r="J11" s="24"/>
      <c r="K11" s="45"/>
      <c r="L11" s="46"/>
      <c r="M11" s="47"/>
      <c r="N11" s="48"/>
      <c r="O11" s="48"/>
      <c r="P11" s="48"/>
      <c r="Q11" s="54"/>
      <c r="R11" s="48"/>
      <c r="S11" s="48"/>
      <c r="T11" s="48"/>
      <c r="U11" s="48"/>
    </row>
    <row r="12" spans="1:21" ht="14.25">
      <c r="A12" s="25" t="s">
        <v>45</v>
      </c>
      <c r="B12" s="26"/>
      <c r="C12" s="27"/>
      <c r="D12" s="28"/>
      <c r="E12" s="28"/>
      <c r="F12" s="28"/>
      <c r="G12" s="28"/>
      <c r="H12" s="27"/>
      <c r="I12" s="28"/>
      <c r="J12" s="28"/>
      <c r="K12" s="28"/>
      <c r="L12" s="49"/>
      <c r="M12" s="27"/>
      <c r="N12" s="28"/>
      <c r="O12" s="50"/>
      <c r="P12" s="50"/>
      <c r="Q12" s="57"/>
      <c r="R12" s="50"/>
      <c r="S12" s="28"/>
      <c r="T12" s="49"/>
      <c r="U12" s="28"/>
    </row>
    <row r="13" spans="1:21" ht="13.5">
      <c r="A13" s="29" t="s">
        <v>46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8"/>
    </row>
    <row r="14" spans="1:21" ht="13.5">
      <c r="A14" s="31" t="s">
        <v>47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3:16" ht="13.5">
      <c r="M16" s="51"/>
      <c r="N16" s="51"/>
      <c r="O16" s="51"/>
      <c r="P16" s="51"/>
    </row>
    <row r="17" spans="1:12" ht="22.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</sheetData>
  <sheetProtection/>
  <mergeCells count="14">
    <mergeCell ref="A1:U1"/>
    <mergeCell ref="A3:U3"/>
    <mergeCell ref="A11:B11"/>
    <mergeCell ref="A12:B12"/>
    <mergeCell ref="A13:U13"/>
    <mergeCell ref="A17:L17"/>
    <mergeCell ref="A4:A7"/>
    <mergeCell ref="A8:A10"/>
    <mergeCell ref="B6:B7"/>
    <mergeCell ref="B4:G5"/>
    <mergeCell ref="H4:L5"/>
    <mergeCell ref="M4:P5"/>
    <mergeCell ref="Q4:U5"/>
    <mergeCell ref="A14:U15"/>
  </mergeCells>
  <printOptions/>
  <pageMargins left="0.7513888888888889" right="0.7513888888888889" top="1" bottom="1" header="0.5111111111111111" footer="0.5111111111111111"/>
  <pageSetup horizontalDpi="600" verticalDpi="600" orientation="landscape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交易中心</cp:lastModifiedBy>
  <cp:lastPrinted>2016-11-14T07:33:45Z</cp:lastPrinted>
  <dcterms:created xsi:type="dcterms:W3CDTF">2013-08-05T14:24:35Z</dcterms:created>
  <dcterms:modified xsi:type="dcterms:W3CDTF">2022-11-28T01:25:10Z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298A6D4E1FCC41A7976C220A5480C656</vt:lpwstr>
  </property>
</Properties>
</file>