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4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Sheet1!$A$2:$AB$2</definedName>
  </definedNames>
  <calcPr calcId="144525"/>
</workbook>
</file>

<file path=xl/comments1.xml><?xml version="1.0" encoding="utf-8"?>
<comments xmlns="http://schemas.openxmlformats.org/spreadsheetml/2006/main">
  <authors>
    <author>dreamsummit</author>
  </authors>
  <commentList>
    <comment ref="P12" authorId="0">
      <text>
        <r>
          <rPr>
            <b/>
            <sz val="9"/>
            <rFont val="Tahoma"/>
            <charset val="134"/>
          </rPr>
          <t>dreamsummit:</t>
        </r>
        <r>
          <rPr>
            <b/>
            <sz val="9"/>
            <rFont val="宋体"/>
            <charset val="134"/>
          </rPr>
          <t>此列只做单价修正</t>
        </r>
      </text>
    </comment>
    <comment ref="Q12" authorId="0">
      <text>
        <r>
          <rPr>
            <b/>
            <sz val="9"/>
            <rFont val="Tahoma"/>
            <charset val="134"/>
          </rPr>
          <t>dreamsummit:</t>
        </r>
        <r>
          <rPr>
            <b/>
            <sz val="9"/>
            <rFont val="宋体"/>
            <charset val="134"/>
          </rPr>
          <t>此列只做单价修正</t>
        </r>
      </text>
    </comment>
  </commentList>
</comments>
</file>

<file path=xl/sharedStrings.xml><?xml version="1.0" encoding="utf-8"?>
<sst xmlns="http://schemas.openxmlformats.org/spreadsheetml/2006/main" count="381">
  <si>
    <t>委托拍卖明细表</t>
  </si>
  <si>
    <t>报告编号</t>
  </si>
  <si>
    <t>坐落位置</t>
  </si>
  <si>
    <t>房号</t>
  </si>
  <si>
    <t>性质</t>
  </si>
  <si>
    <t>总层数</t>
  </si>
  <si>
    <t>所在楼层</t>
  </si>
  <si>
    <t>建筑面积（㎡）</t>
  </si>
  <si>
    <t>单价（元/㎡）</t>
  </si>
  <si>
    <t>评估值（元/）</t>
  </si>
  <si>
    <t>所在微观区位修正</t>
  </si>
  <si>
    <t>户型修正</t>
  </si>
  <si>
    <t>1号</t>
  </si>
  <si>
    <t>棋盘井精品移民小区</t>
  </si>
  <si>
    <t>1-1-302</t>
  </si>
  <si>
    <t>住宅步梯</t>
  </si>
  <si>
    <t>原价</t>
  </si>
  <si>
    <t>加价</t>
  </si>
  <si>
    <t>2号</t>
  </si>
  <si>
    <t>1-1-401</t>
  </si>
  <si>
    <t>3号</t>
  </si>
  <si>
    <t>1-1-402</t>
  </si>
  <si>
    <t>4号</t>
  </si>
  <si>
    <t>1-1-501</t>
  </si>
  <si>
    <t>5号</t>
  </si>
  <si>
    <t>1-1-502</t>
  </si>
  <si>
    <t>6号</t>
  </si>
  <si>
    <t>1-2-401</t>
  </si>
  <si>
    <t>7号</t>
  </si>
  <si>
    <t>1-2-501</t>
  </si>
  <si>
    <t>8号</t>
  </si>
  <si>
    <t>1-2-502</t>
  </si>
  <si>
    <t>9号</t>
  </si>
  <si>
    <t>1-3-301</t>
  </si>
  <si>
    <t>10号</t>
  </si>
  <si>
    <t>1-3-302</t>
  </si>
  <si>
    <t>11号</t>
  </si>
  <si>
    <t>1-3-401</t>
  </si>
  <si>
    <t>12号</t>
  </si>
  <si>
    <t>1-3-402</t>
  </si>
  <si>
    <t>13号</t>
  </si>
  <si>
    <t>1-3-501</t>
  </si>
  <si>
    <t>14号</t>
  </si>
  <si>
    <t>1-3-502</t>
  </si>
  <si>
    <t>15号</t>
  </si>
  <si>
    <t>2-1-301</t>
  </si>
  <si>
    <t>16号</t>
  </si>
  <si>
    <t>2-1-401</t>
  </si>
  <si>
    <t>17号</t>
  </si>
  <si>
    <t>2-1-402</t>
  </si>
  <si>
    <t>18号</t>
  </si>
  <si>
    <t>2-2-401</t>
  </si>
  <si>
    <t>19号</t>
  </si>
  <si>
    <t>2-3-301</t>
  </si>
  <si>
    <t>20号</t>
  </si>
  <si>
    <t>2-3-402</t>
  </si>
  <si>
    <t>21号</t>
  </si>
  <si>
    <t>20-1-502</t>
  </si>
  <si>
    <t>22号</t>
  </si>
  <si>
    <t>20-3-501</t>
  </si>
  <si>
    <t>23号</t>
  </si>
  <si>
    <t>27-1-501</t>
  </si>
  <si>
    <t>24号</t>
  </si>
  <si>
    <t>27-2-302</t>
  </si>
  <si>
    <t>25号</t>
  </si>
  <si>
    <t>27-2-501</t>
  </si>
  <si>
    <t>26号</t>
  </si>
  <si>
    <t>29-1-102</t>
  </si>
  <si>
    <t>27号</t>
  </si>
  <si>
    <t>29-1-502</t>
  </si>
  <si>
    <t>28号</t>
  </si>
  <si>
    <t>29-2-502</t>
  </si>
  <si>
    <t>29号</t>
  </si>
  <si>
    <t>30-1-101</t>
  </si>
  <si>
    <t>30号</t>
  </si>
  <si>
    <t>30-2-102</t>
  </si>
  <si>
    <t>31号</t>
  </si>
  <si>
    <t>31-1-102</t>
  </si>
  <si>
    <t>32号</t>
  </si>
  <si>
    <t>31-1-501</t>
  </si>
  <si>
    <t>33号</t>
  </si>
  <si>
    <t>31-2-101</t>
  </si>
  <si>
    <t>34号</t>
  </si>
  <si>
    <t>34-1-101</t>
  </si>
  <si>
    <t>35号</t>
  </si>
  <si>
    <t>36号</t>
  </si>
  <si>
    <t>34-1-201</t>
  </si>
  <si>
    <t>37号</t>
  </si>
  <si>
    <t>34-1-301</t>
  </si>
  <si>
    <t>38号</t>
  </si>
  <si>
    <t>34-2-101</t>
  </si>
  <si>
    <t>39号</t>
  </si>
  <si>
    <t>34-2-102</t>
  </si>
  <si>
    <t>40号</t>
  </si>
  <si>
    <t>35-1-102</t>
  </si>
  <si>
    <t>41号</t>
  </si>
  <si>
    <t>36-3-201</t>
  </si>
  <si>
    <t>42号</t>
  </si>
  <si>
    <t>37-2-201</t>
  </si>
  <si>
    <t>43号</t>
  </si>
  <si>
    <t>38-1-101</t>
  </si>
  <si>
    <t>44号</t>
  </si>
  <si>
    <t>38-1-102</t>
  </si>
  <si>
    <t>45号</t>
  </si>
  <si>
    <t>38-1-201</t>
  </si>
  <si>
    <t>46号</t>
  </si>
  <si>
    <t>38-1-202</t>
  </si>
  <si>
    <t>47号</t>
  </si>
  <si>
    <t>38-1-301</t>
  </si>
  <si>
    <t>48号</t>
  </si>
  <si>
    <t>38-1-401</t>
  </si>
  <si>
    <t>49号</t>
  </si>
  <si>
    <t>38-1-402</t>
  </si>
  <si>
    <t>50号</t>
  </si>
  <si>
    <t>38-1-501</t>
  </si>
  <si>
    <t>51号</t>
  </si>
  <si>
    <t>38-1-502</t>
  </si>
  <si>
    <t>52号</t>
  </si>
  <si>
    <t>38-2-101</t>
  </si>
  <si>
    <t>53号</t>
  </si>
  <si>
    <t>38-2-301</t>
  </si>
  <si>
    <t>54号</t>
  </si>
  <si>
    <t>38-2-401</t>
  </si>
  <si>
    <t>55号</t>
  </si>
  <si>
    <t>38-2-501</t>
  </si>
  <si>
    <t>56号</t>
  </si>
  <si>
    <t>39-1-102</t>
  </si>
  <si>
    <t>57号</t>
  </si>
  <si>
    <t>39-1-201</t>
  </si>
  <si>
    <t>58号</t>
  </si>
  <si>
    <t>39-1-202</t>
  </si>
  <si>
    <t>59号</t>
  </si>
  <si>
    <t>39-1-401</t>
  </si>
  <si>
    <t>60号</t>
  </si>
  <si>
    <t>39-2-102</t>
  </si>
  <si>
    <t>61号</t>
  </si>
  <si>
    <t>39-2-201</t>
  </si>
  <si>
    <t>62号</t>
  </si>
  <si>
    <t>39-2-202</t>
  </si>
  <si>
    <t>63号</t>
  </si>
  <si>
    <t>39-2-301</t>
  </si>
  <si>
    <t>64号</t>
  </si>
  <si>
    <t>39-2-302</t>
  </si>
  <si>
    <t>65号</t>
  </si>
  <si>
    <t>39-3-301</t>
  </si>
  <si>
    <t>66号</t>
  </si>
  <si>
    <t>39-3-401</t>
  </si>
  <si>
    <t>67号</t>
  </si>
  <si>
    <t>39-3-402</t>
  </si>
  <si>
    <t>68号</t>
  </si>
  <si>
    <t>39-3-501</t>
  </si>
  <si>
    <t>69号</t>
  </si>
  <si>
    <t>40-1-202</t>
  </si>
  <si>
    <t>70号</t>
  </si>
  <si>
    <t>40-2-101</t>
  </si>
  <si>
    <t>71号</t>
  </si>
  <si>
    <t>40-2-102</t>
  </si>
  <si>
    <t>72号</t>
  </si>
  <si>
    <t>40-2-201</t>
  </si>
  <si>
    <t>73号</t>
  </si>
  <si>
    <t>40-2-202</t>
  </si>
  <si>
    <t>74号</t>
  </si>
  <si>
    <t>40-2-301</t>
  </si>
  <si>
    <t>75号</t>
  </si>
  <si>
    <t>40-2-302</t>
  </si>
  <si>
    <t>76号</t>
  </si>
  <si>
    <t>40-2-401</t>
  </si>
  <si>
    <t>77号</t>
  </si>
  <si>
    <t>40-2-501</t>
  </si>
  <si>
    <t>78号</t>
  </si>
  <si>
    <t>40-2-502</t>
  </si>
  <si>
    <t>79号</t>
  </si>
  <si>
    <t>40-3-101</t>
  </si>
  <si>
    <t>80号</t>
  </si>
  <si>
    <t>40-3-202</t>
  </si>
  <si>
    <t>81号</t>
  </si>
  <si>
    <t>40-3-402</t>
  </si>
  <si>
    <t>82号</t>
  </si>
  <si>
    <t>40-3-501</t>
  </si>
  <si>
    <t>83号</t>
  </si>
  <si>
    <t>40-3-502</t>
  </si>
  <si>
    <t>84号</t>
  </si>
  <si>
    <t>鄂托克旗包日塔拉</t>
  </si>
  <si>
    <t>4-5</t>
  </si>
  <si>
    <t>小二楼</t>
  </si>
  <si>
    <t>85号</t>
  </si>
  <si>
    <t>4-9</t>
  </si>
  <si>
    <t>86号</t>
  </si>
  <si>
    <t>7-19</t>
  </si>
  <si>
    <t>87号</t>
  </si>
  <si>
    <t>7-21</t>
  </si>
  <si>
    <t>88号</t>
  </si>
  <si>
    <t>7-22</t>
  </si>
  <si>
    <t>89号</t>
  </si>
  <si>
    <t>7-23</t>
  </si>
  <si>
    <t>90号</t>
  </si>
  <si>
    <t>6-28</t>
  </si>
  <si>
    <t>91号</t>
  </si>
  <si>
    <t>14-31</t>
  </si>
  <si>
    <t>92号</t>
  </si>
  <si>
    <t>14-32</t>
  </si>
  <si>
    <t>93号</t>
  </si>
  <si>
    <t>14-33</t>
  </si>
  <si>
    <t>94号</t>
  </si>
  <si>
    <t>14-35</t>
  </si>
  <si>
    <t>95号</t>
  </si>
  <si>
    <t>14-36</t>
  </si>
  <si>
    <t>96号</t>
  </si>
  <si>
    <t>13-39</t>
  </si>
  <si>
    <t>97号</t>
  </si>
  <si>
    <t>13-40</t>
  </si>
  <si>
    <t>98号</t>
  </si>
  <si>
    <t>13-41</t>
  </si>
  <si>
    <t>99号</t>
  </si>
  <si>
    <t>国有工矿棚户区底商</t>
  </si>
  <si>
    <t>1-1</t>
  </si>
  <si>
    <t>底商</t>
  </si>
  <si>
    <t>一层</t>
  </si>
  <si>
    <t>100号</t>
  </si>
  <si>
    <t>1-2</t>
  </si>
  <si>
    <t>101号</t>
  </si>
  <si>
    <t>1-3</t>
  </si>
  <si>
    <t>102号</t>
  </si>
  <si>
    <t>1-4</t>
  </si>
  <si>
    <t>103号</t>
  </si>
  <si>
    <t>2-5</t>
  </si>
  <si>
    <t>104号</t>
  </si>
  <si>
    <t>2-6</t>
  </si>
  <si>
    <t>105号</t>
  </si>
  <si>
    <t>2-7</t>
  </si>
  <si>
    <t>106号</t>
  </si>
  <si>
    <t>3-9</t>
  </si>
  <si>
    <t>107号</t>
  </si>
  <si>
    <t>3-10</t>
  </si>
  <si>
    <t>108号</t>
  </si>
  <si>
    <t>3-11</t>
  </si>
  <si>
    <t>109号</t>
  </si>
  <si>
    <t>3-12</t>
  </si>
  <si>
    <t>110号</t>
  </si>
  <si>
    <t>3-13</t>
  </si>
  <si>
    <t>111号</t>
  </si>
  <si>
    <t>3-14</t>
  </si>
  <si>
    <t>112号</t>
  </si>
  <si>
    <t>4-15</t>
  </si>
  <si>
    <t>113号</t>
  </si>
  <si>
    <t>4-16</t>
  </si>
  <si>
    <t>114号</t>
  </si>
  <si>
    <t>4-17</t>
  </si>
  <si>
    <t>115号</t>
  </si>
  <si>
    <t>4-18</t>
  </si>
  <si>
    <t>116号</t>
  </si>
  <si>
    <t>17-1</t>
  </si>
  <si>
    <t>二层</t>
  </si>
  <si>
    <t>一二层连体</t>
  </si>
  <si>
    <t>117号</t>
  </si>
  <si>
    <t>17-2</t>
  </si>
  <si>
    <t>118号</t>
  </si>
  <si>
    <t>17-3</t>
  </si>
  <si>
    <t>119号</t>
  </si>
  <si>
    <t>17-4</t>
  </si>
  <si>
    <t>120号</t>
  </si>
  <si>
    <t>18-5</t>
  </si>
  <si>
    <t>121号</t>
  </si>
  <si>
    <t>18-6</t>
  </si>
  <si>
    <t>122号</t>
  </si>
  <si>
    <t>18-7</t>
  </si>
  <si>
    <t>123号</t>
  </si>
  <si>
    <t>18-8</t>
  </si>
  <si>
    <t>124号</t>
  </si>
  <si>
    <t>19-9</t>
  </si>
  <si>
    <t>125号</t>
  </si>
  <si>
    <t>19-10</t>
  </si>
  <si>
    <t>126号</t>
  </si>
  <si>
    <t>19-12</t>
  </si>
  <si>
    <t>127号</t>
  </si>
  <si>
    <t>19-13</t>
  </si>
  <si>
    <t>128号</t>
  </si>
  <si>
    <t>19-14</t>
  </si>
  <si>
    <t>129号</t>
  </si>
  <si>
    <t>20-15</t>
  </si>
  <si>
    <t>130号</t>
  </si>
  <si>
    <t>20-16</t>
  </si>
  <si>
    <t>131号</t>
  </si>
  <si>
    <t>20-17</t>
  </si>
  <si>
    <t>132号</t>
  </si>
  <si>
    <t>20-18</t>
  </si>
  <si>
    <t>133号</t>
  </si>
  <si>
    <t>乌兰镇祥和苑B区底商</t>
  </si>
  <si>
    <t>134号</t>
  </si>
  <si>
    <t>135号</t>
  </si>
  <si>
    <t>1-7</t>
  </si>
  <si>
    <t>136号</t>
  </si>
  <si>
    <t>1-8</t>
  </si>
  <si>
    <t>137号</t>
  </si>
  <si>
    <t>1-9</t>
  </si>
  <si>
    <t>138号</t>
  </si>
  <si>
    <t>1-11</t>
  </si>
  <si>
    <t>139号</t>
  </si>
  <si>
    <t>1-12</t>
  </si>
  <si>
    <t>140号</t>
  </si>
  <si>
    <t>2-1</t>
  </si>
  <si>
    <t>141号</t>
  </si>
  <si>
    <t>2-2</t>
  </si>
  <si>
    <t>142号</t>
  </si>
  <si>
    <t>2-4</t>
  </si>
  <si>
    <t>143号</t>
  </si>
  <si>
    <t>144号</t>
  </si>
  <si>
    <t>145号</t>
  </si>
  <si>
    <t>2-8</t>
  </si>
  <si>
    <t>146号</t>
  </si>
  <si>
    <t>2-9</t>
  </si>
  <si>
    <t>147号</t>
  </si>
  <si>
    <t>2-11</t>
  </si>
  <si>
    <t>148号</t>
  </si>
  <si>
    <t>2-12</t>
  </si>
  <si>
    <t>149号</t>
  </si>
  <si>
    <t>棋盘井草籽场社区中户型</t>
  </si>
  <si>
    <t>住宅</t>
  </si>
  <si>
    <t>150号</t>
  </si>
  <si>
    <t>151号</t>
  </si>
  <si>
    <t>152号</t>
  </si>
  <si>
    <t>153号</t>
  </si>
  <si>
    <t>154号</t>
  </si>
  <si>
    <t>155号</t>
  </si>
  <si>
    <t>156号</t>
  </si>
  <si>
    <t>157号</t>
  </si>
  <si>
    <t>158号</t>
  </si>
  <si>
    <t>159号</t>
  </si>
  <si>
    <t>160号</t>
  </si>
  <si>
    <t>161号</t>
  </si>
  <si>
    <t>162号</t>
  </si>
  <si>
    <t>163号</t>
  </si>
  <si>
    <t>棋盘井草籽场社区大户型</t>
  </si>
  <si>
    <t>164号</t>
  </si>
  <si>
    <t>165号</t>
  </si>
  <si>
    <t>166号</t>
  </si>
  <si>
    <t>167号</t>
  </si>
  <si>
    <t>168号</t>
  </si>
  <si>
    <t>169号</t>
  </si>
  <si>
    <t>170号</t>
  </si>
  <si>
    <t>171号</t>
  </si>
  <si>
    <t>172号</t>
  </si>
  <si>
    <t>173号</t>
  </si>
  <si>
    <t>174号</t>
  </si>
  <si>
    <t>175号</t>
  </si>
  <si>
    <t>176号</t>
  </si>
  <si>
    <t>177号</t>
  </si>
  <si>
    <t>178号</t>
  </si>
  <si>
    <t>179号</t>
  </si>
  <si>
    <t>180号</t>
  </si>
  <si>
    <t>181号</t>
  </si>
  <si>
    <t>182号</t>
  </si>
  <si>
    <t>183号</t>
  </si>
  <si>
    <t>棋盘井三北羊场社区</t>
  </si>
  <si>
    <t>平房</t>
  </si>
  <si>
    <t>184号</t>
  </si>
  <si>
    <t>185号</t>
  </si>
  <si>
    <t>阿尔巴斯赛乌素社区（大户型）</t>
  </si>
  <si>
    <t>186号</t>
  </si>
  <si>
    <t>187号</t>
  </si>
  <si>
    <t>188号</t>
  </si>
  <si>
    <t>189号</t>
  </si>
  <si>
    <t>190号</t>
  </si>
  <si>
    <t>191号</t>
  </si>
  <si>
    <t>192号</t>
  </si>
  <si>
    <t>193号</t>
  </si>
  <si>
    <t>194号</t>
  </si>
  <si>
    <t>195号</t>
  </si>
  <si>
    <t>196号</t>
  </si>
  <si>
    <t>阿尔巴斯赛乌素社区（小户型）</t>
  </si>
  <si>
    <t>197号</t>
  </si>
  <si>
    <t>198号</t>
  </si>
  <si>
    <t>199号</t>
  </si>
  <si>
    <t>200号</t>
  </si>
  <si>
    <t>201号</t>
  </si>
  <si>
    <t>202号</t>
  </si>
  <si>
    <t>203号</t>
  </si>
  <si>
    <t>204号</t>
  </si>
  <si>
    <t>205号</t>
  </si>
  <si>
    <t>206号</t>
  </si>
  <si>
    <t>总计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</si>
</sst>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0;_倍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10" borderId="13" applyNumberFormat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23" fillId="25" borderId="14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/>
    </xf>
    <xf numFmtId="176" fontId="2" fillId="0" borderId="2" xfId="0" applyNumberFormat="1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49" fontId="2" fillId="0" borderId="2" xfId="0" applyNumberFormat="1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176" fontId="2" fillId="0" borderId="4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176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176" fontId="4" fillId="0" borderId="2" xfId="0" applyNumberFormat="1" applyFont="1" applyBorder="1" applyAlignment="1">
      <alignment horizontal="justify" vertical="center" wrapText="1"/>
    </xf>
    <xf numFmtId="0" fontId="4" fillId="0" borderId="2" xfId="0" applyFont="1" applyBorder="1" applyAlignment="1">
      <alignment horizontal="right" vertical="center" wrapText="1"/>
    </xf>
    <xf numFmtId="176" fontId="4" fillId="0" borderId="2" xfId="0" applyNumberFormat="1" applyFont="1" applyBorder="1" applyAlignment="1">
      <alignment horizontal="justify" vertical="center"/>
    </xf>
    <xf numFmtId="0" fontId="4" fillId="0" borderId="2" xfId="0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justify" vertical="center"/>
    </xf>
    <xf numFmtId="0" fontId="2" fillId="0" borderId="2" xfId="0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77" fontId="2" fillId="0" borderId="2" xfId="0" applyNumberFormat="1" applyFont="1" applyBorder="1" applyAlignment="1">
      <alignment horizontal="right" vertical="center" wrapText="1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0" fillId="0" borderId="2" xfId="0" applyFill="1" applyBorder="1">
      <alignment vertical="center"/>
    </xf>
    <xf numFmtId="0" fontId="6" fillId="0" borderId="2" xfId="0" applyFont="1" applyBorder="1">
      <alignment vertical="center"/>
    </xf>
    <xf numFmtId="177" fontId="2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58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0" xfId="0" applyFill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9" fontId="0" fillId="0" borderId="2" xfId="0" applyNumberFormat="1" applyBorder="1">
      <alignment vertical="center"/>
    </xf>
    <xf numFmtId="0" fontId="2" fillId="0" borderId="2" xfId="0" applyFont="1" applyBorder="1" applyAlignment="1">
      <alignment horizontal="justify" vertical="center"/>
    </xf>
    <xf numFmtId="0" fontId="0" fillId="0" borderId="0" xfId="0" applyFill="1">
      <alignment vertical="center"/>
    </xf>
    <xf numFmtId="177" fontId="4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1" fontId="1" fillId="0" borderId="0" xfId="0" applyNumberFormat="1" applyFont="1" applyAlignment="1">
      <alignment horizontal="right"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176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 wrapText="1"/>
    </xf>
    <xf numFmtId="176" fontId="2" fillId="0" borderId="0" xfId="0" applyNumberFormat="1" applyFont="1" applyBorder="1" applyAlignment="1">
      <alignment horizontal="justify" vertical="center" wrapText="1"/>
    </xf>
    <xf numFmtId="0" fontId="2" fillId="0" borderId="0" xfId="0" applyFont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0" fontId="0" fillId="0" borderId="1" xfId="0" applyBorder="1">
      <alignment vertical="center"/>
    </xf>
    <xf numFmtId="31" fontId="1" fillId="0" borderId="0" xfId="0" applyNumberFormat="1" applyFont="1" applyAlignment="1">
      <alignment vertical="center"/>
    </xf>
    <xf numFmtId="177" fontId="2" fillId="0" borderId="0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8"/>
  <sheetViews>
    <sheetView tabSelected="1" topLeftCell="C1" workbookViewId="0">
      <pane ySplit="2" topLeftCell="A202" activePane="bottomLeft" state="frozen"/>
      <selection/>
      <selection pane="bottomLeft" activeCell="T208" sqref="T208"/>
    </sheetView>
  </sheetViews>
  <sheetFormatPr defaultColWidth="9" defaultRowHeight="13.5"/>
  <cols>
    <col min="1" max="1" width="5.75" customWidth="1"/>
    <col min="2" max="2" width="28.75" style="1" customWidth="1"/>
    <col min="3" max="3" width="8.625" style="2" customWidth="1"/>
    <col min="4" max="4" width="15" customWidth="1"/>
    <col min="5" max="5" width="7.625" customWidth="1"/>
    <col min="6" max="6" width="7.25" style="2" customWidth="1"/>
    <col min="7" max="7" width="8" customWidth="1"/>
    <col min="8" max="8" width="7.125" customWidth="1"/>
    <col min="9" max="9" width="10.375" style="3" customWidth="1"/>
    <col min="10" max="15" width="9" hidden="1" customWidth="1"/>
    <col min="18" max="18" width="8.125" customWidth="1"/>
    <col min="19" max="19" width="10.25" customWidth="1"/>
    <col min="26" max="27" width="9" hidden="1" customWidth="1"/>
  </cols>
  <sheetData>
    <row r="1" ht="32.2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" customHeight="1" spans="1:19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35" t="s">
        <v>9</v>
      </c>
      <c r="P2" s="36" t="s">
        <v>10</v>
      </c>
      <c r="Q2" s="36" t="s">
        <v>11</v>
      </c>
      <c r="R2" s="6" t="s">
        <v>8</v>
      </c>
      <c r="S2" s="35" t="s">
        <v>9</v>
      </c>
    </row>
    <row r="3" ht="24.95" customHeight="1" spans="1:27">
      <c r="A3" s="8" t="s">
        <v>12</v>
      </c>
      <c r="B3" s="9" t="s">
        <v>13</v>
      </c>
      <c r="C3" s="10" t="s">
        <v>14</v>
      </c>
      <c r="D3" s="11" t="s">
        <v>15</v>
      </c>
      <c r="E3" s="12">
        <v>5</v>
      </c>
      <c r="F3" s="13">
        <v>3</v>
      </c>
      <c r="G3" s="14">
        <v>86.58</v>
      </c>
      <c r="H3" s="14">
        <v>2630</v>
      </c>
      <c r="I3" s="37">
        <f t="shared" ref="I3:I66" si="0">INT(G3*H3+0.5)</f>
        <v>227705</v>
      </c>
      <c r="J3" s="38"/>
      <c r="K3" s="38">
        <v>237182</v>
      </c>
      <c r="L3" s="38"/>
      <c r="M3" s="39">
        <v>1943</v>
      </c>
      <c r="N3" s="40">
        <v>237182</v>
      </c>
      <c r="O3" s="41">
        <f>M3*G3</f>
        <v>168224.94</v>
      </c>
      <c r="P3" s="41"/>
      <c r="Q3" s="41">
        <v>0</v>
      </c>
      <c r="R3" s="38">
        <f t="shared" ref="R3:R66" si="1">H3+Q3</f>
        <v>2630</v>
      </c>
      <c r="S3" s="38">
        <f t="shared" ref="S3:S66" si="2">ROUND(R3*G3,0)</f>
        <v>227705</v>
      </c>
      <c r="X3" s="50"/>
      <c r="Y3"/>
      <c r="Z3" t="s">
        <v>16</v>
      </c>
      <c r="AA3" t="s">
        <v>17</v>
      </c>
    </row>
    <row r="4" ht="24.95" customHeight="1" spans="1:27">
      <c r="A4" s="8" t="s">
        <v>18</v>
      </c>
      <c r="B4" s="15"/>
      <c r="C4" s="10" t="s">
        <v>19</v>
      </c>
      <c r="D4" s="11" t="s">
        <v>15</v>
      </c>
      <c r="E4" s="12">
        <v>5</v>
      </c>
      <c r="F4" s="13">
        <v>4</v>
      </c>
      <c r="G4" s="14">
        <v>85.47</v>
      </c>
      <c r="H4" s="14">
        <v>2450</v>
      </c>
      <c r="I4" s="37">
        <f t="shared" si="0"/>
        <v>209402</v>
      </c>
      <c r="J4" s="38"/>
      <c r="K4" s="38">
        <v>267011</v>
      </c>
      <c r="L4" s="38"/>
      <c r="M4" s="39">
        <v>2168</v>
      </c>
      <c r="N4" s="40">
        <v>267011</v>
      </c>
      <c r="O4" s="41">
        <f>M4*G4</f>
        <v>185298.96</v>
      </c>
      <c r="P4" s="41"/>
      <c r="Q4" s="41">
        <v>0</v>
      </c>
      <c r="R4" s="38">
        <f t="shared" si="1"/>
        <v>2450</v>
      </c>
      <c r="S4" s="38">
        <f t="shared" si="2"/>
        <v>209402</v>
      </c>
      <c r="W4" s="51"/>
      <c r="Z4">
        <v>2080</v>
      </c>
      <c r="AA4">
        <v>150</v>
      </c>
    </row>
    <row r="5" ht="24.95" customHeight="1" spans="1:27">
      <c r="A5" s="8" t="s">
        <v>20</v>
      </c>
      <c r="B5" s="15"/>
      <c r="C5" s="10" t="s">
        <v>21</v>
      </c>
      <c r="D5" s="11" t="s">
        <v>15</v>
      </c>
      <c r="E5" s="16">
        <v>5</v>
      </c>
      <c r="F5" s="13">
        <v>4</v>
      </c>
      <c r="G5" s="14">
        <v>86.58</v>
      </c>
      <c r="H5" s="14">
        <v>2450</v>
      </c>
      <c r="I5" s="37">
        <f t="shared" si="0"/>
        <v>212121</v>
      </c>
      <c r="J5" s="38"/>
      <c r="K5" s="38">
        <v>219279</v>
      </c>
      <c r="L5" s="38"/>
      <c r="M5" s="38"/>
      <c r="N5" s="38"/>
      <c r="O5" s="38"/>
      <c r="P5" s="42"/>
      <c r="Q5" s="42"/>
      <c r="R5" s="38">
        <f t="shared" si="1"/>
        <v>2450</v>
      </c>
      <c r="S5" s="38">
        <f t="shared" si="2"/>
        <v>212121</v>
      </c>
      <c r="W5" s="51"/>
      <c r="X5"/>
      <c r="Y5"/>
      <c r="Z5">
        <v>2200</v>
      </c>
      <c r="AA5">
        <v>150</v>
      </c>
    </row>
    <row r="6" ht="24.95" customHeight="1" spans="1:27">
      <c r="A6" s="8" t="s">
        <v>22</v>
      </c>
      <c r="B6" s="15"/>
      <c r="C6" s="10" t="s">
        <v>23</v>
      </c>
      <c r="D6" s="11" t="s">
        <v>15</v>
      </c>
      <c r="E6" s="12">
        <v>5</v>
      </c>
      <c r="F6" s="13">
        <v>5</v>
      </c>
      <c r="G6" s="14">
        <v>85.47</v>
      </c>
      <c r="H6" s="14">
        <v>2010</v>
      </c>
      <c r="I6" s="37">
        <f t="shared" si="0"/>
        <v>171795</v>
      </c>
      <c r="J6" s="38"/>
      <c r="K6" s="38">
        <v>259643</v>
      </c>
      <c r="L6" s="38"/>
      <c r="M6" s="39">
        <v>2127</v>
      </c>
      <c r="N6" s="40">
        <v>259643</v>
      </c>
      <c r="O6" s="38"/>
      <c r="P6" s="38"/>
      <c r="Q6" s="41">
        <v>0</v>
      </c>
      <c r="R6" s="38">
        <f t="shared" si="1"/>
        <v>2010</v>
      </c>
      <c r="S6" s="38">
        <f t="shared" si="2"/>
        <v>171795</v>
      </c>
      <c r="W6" s="51"/>
      <c r="X6"/>
      <c r="Y6"/>
      <c r="Z6">
        <v>2480</v>
      </c>
      <c r="AA6">
        <v>150</v>
      </c>
    </row>
    <row r="7" ht="24.95" customHeight="1" spans="1:27">
      <c r="A7" s="8" t="s">
        <v>24</v>
      </c>
      <c r="B7" s="15"/>
      <c r="C7" s="17" t="s">
        <v>25</v>
      </c>
      <c r="D7" s="11" t="s">
        <v>15</v>
      </c>
      <c r="E7" s="16">
        <v>5</v>
      </c>
      <c r="F7" s="13">
        <v>5</v>
      </c>
      <c r="G7" s="14">
        <v>85.5</v>
      </c>
      <c r="H7" s="14">
        <v>2010</v>
      </c>
      <c r="I7" s="37">
        <f t="shared" si="0"/>
        <v>171855</v>
      </c>
      <c r="J7" s="38"/>
      <c r="K7" s="38">
        <v>359499</v>
      </c>
      <c r="L7" s="38"/>
      <c r="M7" s="38"/>
      <c r="N7" s="38"/>
      <c r="O7" s="38"/>
      <c r="P7" s="42"/>
      <c r="Q7" s="42"/>
      <c r="R7" s="38">
        <f t="shared" si="1"/>
        <v>2010</v>
      </c>
      <c r="S7" s="38">
        <f t="shared" si="2"/>
        <v>171855</v>
      </c>
      <c r="W7" s="51"/>
      <c r="X7"/>
      <c r="Y7"/>
      <c r="Z7">
        <v>2300</v>
      </c>
      <c r="AA7">
        <v>150</v>
      </c>
    </row>
    <row r="8" ht="24.95" customHeight="1" spans="1:27">
      <c r="A8" s="8" t="s">
        <v>26</v>
      </c>
      <c r="B8" s="15"/>
      <c r="C8" s="10" t="s">
        <v>27</v>
      </c>
      <c r="D8" s="11" t="s">
        <v>15</v>
      </c>
      <c r="E8" s="16">
        <v>5</v>
      </c>
      <c r="F8" s="13">
        <v>4</v>
      </c>
      <c r="G8" s="14">
        <v>85.5</v>
      </c>
      <c r="H8" s="14">
        <v>2450</v>
      </c>
      <c r="I8" s="37">
        <f t="shared" si="0"/>
        <v>209475</v>
      </c>
      <c r="J8" s="38"/>
      <c r="K8" s="38">
        <v>184137</v>
      </c>
      <c r="L8" s="38"/>
      <c r="M8" s="38"/>
      <c r="N8" s="38"/>
      <c r="O8" s="38"/>
      <c r="P8" s="42"/>
      <c r="Q8" s="42"/>
      <c r="R8" s="38">
        <f t="shared" si="1"/>
        <v>2450</v>
      </c>
      <c r="S8" s="38">
        <f t="shared" si="2"/>
        <v>209475</v>
      </c>
      <c r="W8" s="51"/>
      <c r="X8"/>
      <c r="Y8"/>
      <c r="Z8">
        <v>1860</v>
      </c>
      <c r="AA8">
        <v>150</v>
      </c>
    </row>
    <row r="9" ht="24.95" customHeight="1" spans="1:27">
      <c r="A9" s="8" t="s">
        <v>28</v>
      </c>
      <c r="B9" s="15"/>
      <c r="C9" s="10" t="s">
        <v>29</v>
      </c>
      <c r="D9" s="11" t="s">
        <v>15</v>
      </c>
      <c r="E9" s="16">
        <v>5</v>
      </c>
      <c r="F9" s="13">
        <v>5</v>
      </c>
      <c r="G9" s="14">
        <v>84.42</v>
      </c>
      <c r="H9" s="14">
        <v>2010</v>
      </c>
      <c r="I9" s="37">
        <f t="shared" si="0"/>
        <v>169684</v>
      </c>
      <c r="J9" s="38"/>
      <c r="K9" s="38">
        <v>390913</v>
      </c>
      <c r="L9" s="38"/>
      <c r="M9" s="38"/>
      <c r="N9" s="38"/>
      <c r="O9" s="38"/>
      <c r="P9" s="42"/>
      <c r="Q9" s="42"/>
      <c r="R9" s="38">
        <f t="shared" si="1"/>
        <v>2010</v>
      </c>
      <c r="S9" s="38">
        <f t="shared" si="2"/>
        <v>169684</v>
      </c>
      <c r="X9" s="50"/>
      <c r="Y9"/>
      <c r="Z9" t="s">
        <v>16</v>
      </c>
      <c r="AA9" t="s">
        <v>17</v>
      </c>
    </row>
    <row r="10" ht="24.95" customHeight="1" spans="1:27">
      <c r="A10" s="8" t="s">
        <v>30</v>
      </c>
      <c r="B10" s="15"/>
      <c r="C10" s="10" t="s">
        <v>31</v>
      </c>
      <c r="D10" s="11" t="s">
        <v>15</v>
      </c>
      <c r="E10" s="12">
        <v>5</v>
      </c>
      <c r="F10" s="13">
        <v>5</v>
      </c>
      <c r="G10" s="14">
        <v>84.42</v>
      </c>
      <c r="H10" s="14">
        <v>2010</v>
      </c>
      <c r="I10" s="37">
        <f t="shared" si="0"/>
        <v>169684</v>
      </c>
      <c r="J10" s="38"/>
      <c r="K10" s="38">
        <v>261961</v>
      </c>
      <c r="L10" s="38"/>
      <c r="M10" s="39">
        <v>2127</v>
      </c>
      <c r="N10" s="40">
        <v>261961</v>
      </c>
      <c r="O10" s="41">
        <f>M10*G10</f>
        <v>179561.34</v>
      </c>
      <c r="P10" s="41"/>
      <c r="Q10" s="41">
        <v>0</v>
      </c>
      <c r="R10" s="38">
        <f t="shared" si="1"/>
        <v>2010</v>
      </c>
      <c r="S10" s="38">
        <f t="shared" si="2"/>
        <v>169684</v>
      </c>
      <c r="W10" s="51"/>
      <c r="Z10">
        <v>2080</v>
      </c>
      <c r="AA10">
        <v>200</v>
      </c>
    </row>
    <row r="11" ht="24.95" customHeight="1" spans="1:27">
      <c r="A11" s="8" t="s">
        <v>32</v>
      </c>
      <c r="B11" s="15"/>
      <c r="C11" s="10" t="s">
        <v>33</v>
      </c>
      <c r="D11" s="11" t="s">
        <v>15</v>
      </c>
      <c r="E11" s="12">
        <v>5</v>
      </c>
      <c r="F11" s="13">
        <v>3</v>
      </c>
      <c r="G11" s="14">
        <v>86.58</v>
      </c>
      <c r="H11" s="14">
        <v>2630</v>
      </c>
      <c r="I11" s="37">
        <f t="shared" si="0"/>
        <v>227705</v>
      </c>
      <c r="J11" s="38"/>
      <c r="K11" s="38">
        <v>262870</v>
      </c>
      <c r="L11" s="38"/>
      <c r="M11" s="39">
        <v>1881</v>
      </c>
      <c r="N11" s="40">
        <v>262870</v>
      </c>
      <c r="O11" s="41">
        <f>M11*G11</f>
        <v>162856.98</v>
      </c>
      <c r="P11" s="41"/>
      <c r="Q11" s="41">
        <v>0</v>
      </c>
      <c r="R11" s="38">
        <f t="shared" si="1"/>
        <v>2630</v>
      </c>
      <c r="S11" s="38">
        <f t="shared" si="2"/>
        <v>227705</v>
      </c>
      <c r="W11" s="51"/>
      <c r="X11"/>
      <c r="Y11"/>
      <c r="Z11">
        <v>2200</v>
      </c>
      <c r="AA11">
        <v>200</v>
      </c>
    </row>
    <row r="12" ht="24.95" customHeight="1" spans="1:27">
      <c r="A12" s="8" t="s">
        <v>34</v>
      </c>
      <c r="B12" s="15"/>
      <c r="C12" s="10" t="s">
        <v>35</v>
      </c>
      <c r="D12" s="11" t="s">
        <v>15</v>
      </c>
      <c r="E12" s="16">
        <v>5</v>
      </c>
      <c r="F12" s="13">
        <v>3</v>
      </c>
      <c r="G12" s="14">
        <v>86.55</v>
      </c>
      <c r="H12" s="14">
        <v>2630</v>
      </c>
      <c r="I12" s="37">
        <f t="shared" si="0"/>
        <v>227627</v>
      </c>
      <c r="J12" s="38"/>
      <c r="K12" s="38">
        <v>214787</v>
      </c>
      <c r="L12" s="38"/>
      <c r="M12" s="38"/>
      <c r="N12" s="38"/>
      <c r="O12" s="38"/>
      <c r="P12" s="42"/>
      <c r="Q12" s="42"/>
      <c r="R12" s="38">
        <f t="shared" si="1"/>
        <v>2630</v>
      </c>
      <c r="S12" s="38">
        <f t="shared" si="2"/>
        <v>227627</v>
      </c>
      <c r="W12" s="51"/>
      <c r="X12"/>
      <c r="Y12"/>
      <c r="Z12">
        <v>2480</v>
      </c>
      <c r="AA12">
        <v>200</v>
      </c>
    </row>
    <row r="13" ht="24.95" customHeight="1" spans="1:27">
      <c r="A13" s="8" t="s">
        <v>36</v>
      </c>
      <c r="B13" s="15"/>
      <c r="C13" s="10" t="s">
        <v>37</v>
      </c>
      <c r="D13" s="11" t="s">
        <v>15</v>
      </c>
      <c r="E13" s="12">
        <v>5</v>
      </c>
      <c r="F13" s="13">
        <v>4</v>
      </c>
      <c r="G13" s="14">
        <v>86.58</v>
      </c>
      <c r="H13" s="14">
        <v>2450</v>
      </c>
      <c r="I13" s="37">
        <f t="shared" si="0"/>
        <v>212121</v>
      </c>
      <c r="J13" s="38"/>
      <c r="K13" s="38">
        <v>257280</v>
      </c>
      <c r="L13" s="38"/>
      <c r="M13" s="39">
        <v>1841</v>
      </c>
      <c r="N13" s="40">
        <v>257280</v>
      </c>
      <c r="O13" s="41">
        <f>M13*G13</f>
        <v>159393.78</v>
      </c>
      <c r="P13" s="41"/>
      <c r="Q13" s="41"/>
      <c r="R13" s="38">
        <f t="shared" si="1"/>
        <v>2450</v>
      </c>
      <c r="S13" s="38">
        <f t="shared" si="2"/>
        <v>212121</v>
      </c>
      <c r="W13" s="51"/>
      <c r="X13"/>
      <c r="Y13"/>
      <c r="Z13">
        <v>2300</v>
      </c>
      <c r="AA13">
        <v>200</v>
      </c>
    </row>
    <row r="14" ht="24.95" customHeight="1" spans="1:19">
      <c r="A14" s="8" t="s">
        <v>38</v>
      </c>
      <c r="B14" s="15"/>
      <c r="C14" s="10" t="s">
        <v>39</v>
      </c>
      <c r="D14" s="11" t="s">
        <v>15</v>
      </c>
      <c r="E14" s="16">
        <v>5</v>
      </c>
      <c r="F14" s="13">
        <v>4</v>
      </c>
      <c r="G14" s="14">
        <v>85.47</v>
      </c>
      <c r="H14" s="14">
        <v>2450</v>
      </c>
      <c r="I14" s="37">
        <f t="shared" si="0"/>
        <v>209402</v>
      </c>
      <c r="J14" s="38"/>
      <c r="K14" s="38">
        <v>241383</v>
      </c>
      <c r="L14" s="38"/>
      <c r="M14" s="38"/>
      <c r="N14" s="38"/>
      <c r="O14" s="38"/>
      <c r="P14" s="42"/>
      <c r="Q14" s="42"/>
      <c r="R14" s="38">
        <f t="shared" si="1"/>
        <v>2450</v>
      </c>
      <c r="S14" s="38">
        <f t="shared" si="2"/>
        <v>209402</v>
      </c>
    </row>
    <row r="15" ht="24.95" customHeight="1" spans="1:19">
      <c r="A15" s="8" t="s">
        <v>40</v>
      </c>
      <c r="B15" s="15"/>
      <c r="C15" s="10" t="s">
        <v>41</v>
      </c>
      <c r="D15" s="11" t="s">
        <v>15</v>
      </c>
      <c r="E15" s="12">
        <v>5</v>
      </c>
      <c r="F15" s="13">
        <v>5</v>
      </c>
      <c r="G15" s="14">
        <v>85.5</v>
      </c>
      <c r="H15" s="14">
        <v>2010</v>
      </c>
      <c r="I15" s="37">
        <f t="shared" si="0"/>
        <v>171855</v>
      </c>
      <c r="J15" s="38"/>
      <c r="K15" s="38">
        <v>300043</v>
      </c>
      <c r="L15" s="38"/>
      <c r="M15" s="39">
        <v>2147</v>
      </c>
      <c r="N15" s="40">
        <v>300043</v>
      </c>
      <c r="O15" s="41">
        <f>M15*G15</f>
        <v>183568.5</v>
      </c>
      <c r="P15" s="41"/>
      <c r="Q15" s="41">
        <v>0</v>
      </c>
      <c r="R15" s="38">
        <f t="shared" si="1"/>
        <v>2010</v>
      </c>
      <c r="S15" s="38">
        <f t="shared" si="2"/>
        <v>171855</v>
      </c>
    </row>
    <row r="16" ht="24.95" customHeight="1" spans="1:19">
      <c r="A16" s="8" t="s">
        <v>42</v>
      </c>
      <c r="B16" s="15"/>
      <c r="C16" s="10" t="s">
        <v>43</v>
      </c>
      <c r="D16" s="11" t="s">
        <v>15</v>
      </c>
      <c r="E16" s="16">
        <v>5</v>
      </c>
      <c r="F16" s="13">
        <v>5</v>
      </c>
      <c r="G16" s="14">
        <v>85.47</v>
      </c>
      <c r="H16" s="14">
        <v>2010</v>
      </c>
      <c r="I16" s="37">
        <f t="shared" si="0"/>
        <v>171795</v>
      </c>
      <c r="J16" s="38"/>
      <c r="K16" s="38">
        <v>190023</v>
      </c>
      <c r="L16" s="38"/>
      <c r="M16" s="38"/>
      <c r="N16" s="38"/>
      <c r="O16" s="38"/>
      <c r="P16" s="42"/>
      <c r="Q16" s="42"/>
      <c r="R16" s="38">
        <f t="shared" si="1"/>
        <v>2010</v>
      </c>
      <c r="S16" s="38">
        <f t="shared" si="2"/>
        <v>171795</v>
      </c>
    </row>
    <row r="17" ht="24.95" customHeight="1" spans="1:19">
      <c r="A17" s="8" t="s">
        <v>44</v>
      </c>
      <c r="B17" s="15"/>
      <c r="C17" s="10" t="s">
        <v>45</v>
      </c>
      <c r="D17" s="11" t="s">
        <v>15</v>
      </c>
      <c r="E17" s="16">
        <v>4</v>
      </c>
      <c r="F17" s="13">
        <v>3</v>
      </c>
      <c r="G17" s="14">
        <v>85.76</v>
      </c>
      <c r="H17" s="14">
        <v>2680</v>
      </c>
      <c r="I17" s="37">
        <f t="shared" si="0"/>
        <v>229837</v>
      </c>
      <c r="J17" s="38"/>
      <c r="K17" s="38">
        <v>222987</v>
      </c>
      <c r="L17" s="38"/>
      <c r="M17" s="39">
        <v>2147</v>
      </c>
      <c r="N17" s="40">
        <v>222987</v>
      </c>
      <c r="O17" s="38"/>
      <c r="P17" s="38"/>
      <c r="Q17" s="41">
        <v>0</v>
      </c>
      <c r="R17" s="38">
        <f t="shared" si="1"/>
        <v>2680</v>
      </c>
      <c r="S17" s="38">
        <f t="shared" si="2"/>
        <v>229837</v>
      </c>
    </row>
    <row r="18" ht="24.95" customHeight="1" spans="1:19">
      <c r="A18" s="8" t="s">
        <v>46</v>
      </c>
      <c r="B18" s="15"/>
      <c r="C18" s="10" t="s">
        <v>47</v>
      </c>
      <c r="D18" s="11" t="s">
        <v>15</v>
      </c>
      <c r="E18" s="16">
        <v>4</v>
      </c>
      <c r="F18" s="13">
        <v>4</v>
      </c>
      <c r="G18" s="14">
        <v>85.76</v>
      </c>
      <c r="H18" s="14">
        <v>2500</v>
      </c>
      <c r="I18" s="37">
        <f t="shared" si="0"/>
        <v>214400</v>
      </c>
      <c r="J18" s="38"/>
      <c r="K18" s="38">
        <v>229427</v>
      </c>
      <c r="L18" s="38"/>
      <c r="M18" s="39">
        <v>2209</v>
      </c>
      <c r="N18" s="40">
        <v>229427</v>
      </c>
      <c r="O18" s="38"/>
      <c r="P18" s="38"/>
      <c r="Q18" s="41">
        <v>0</v>
      </c>
      <c r="R18" s="38">
        <f t="shared" si="1"/>
        <v>2500</v>
      </c>
      <c r="S18" s="38">
        <f t="shared" si="2"/>
        <v>214400</v>
      </c>
    </row>
    <row r="19" ht="24.95" customHeight="1" spans="1:19">
      <c r="A19" s="8" t="s">
        <v>48</v>
      </c>
      <c r="B19" s="15"/>
      <c r="C19" s="10" t="s">
        <v>49</v>
      </c>
      <c r="D19" s="11" t="s">
        <v>15</v>
      </c>
      <c r="E19" s="16">
        <v>4</v>
      </c>
      <c r="F19" s="13">
        <v>4</v>
      </c>
      <c r="G19" s="14">
        <v>85.78</v>
      </c>
      <c r="H19" s="14">
        <v>2500</v>
      </c>
      <c r="I19" s="37">
        <f t="shared" si="0"/>
        <v>214450</v>
      </c>
      <c r="J19" s="38"/>
      <c r="K19" s="38">
        <v>142372</v>
      </c>
      <c r="L19" s="38"/>
      <c r="M19" s="38"/>
      <c r="N19" s="38"/>
      <c r="O19" s="38"/>
      <c r="P19" s="42"/>
      <c r="Q19" s="42"/>
      <c r="R19" s="38">
        <f t="shared" si="1"/>
        <v>2500</v>
      </c>
      <c r="S19" s="38">
        <f t="shared" si="2"/>
        <v>214450</v>
      </c>
    </row>
    <row r="20" ht="24.95" customHeight="1" spans="1:19">
      <c r="A20" s="8" t="s">
        <v>50</v>
      </c>
      <c r="B20" s="15"/>
      <c r="C20" s="18" t="s">
        <v>51</v>
      </c>
      <c r="D20" s="19" t="s">
        <v>15</v>
      </c>
      <c r="E20" s="20">
        <v>4</v>
      </c>
      <c r="F20" s="21">
        <v>4</v>
      </c>
      <c r="G20" s="22">
        <v>84.7</v>
      </c>
      <c r="H20" s="22">
        <v>2500</v>
      </c>
      <c r="I20" s="43">
        <f t="shared" si="0"/>
        <v>211750</v>
      </c>
      <c r="K20">
        <v>473776</v>
      </c>
      <c r="P20" s="44"/>
      <c r="Q20" s="44"/>
      <c r="R20" s="52">
        <f t="shared" si="1"/>
        <v>2500</v>
      </c>
      <c r="S20" s="52">
        <f t="shared" si="2"/>
        <v>211750</v>
      </c>
    </row>
    <row r="21" ht="24.95" customHeight="1" spans="1:19">
      <c r="A21" s="8" t="s">
        <v>52</v>
      </c>
      <c r="B21" s="23"/>
      <c r="C21" s="10" t="s">
        <v>53</v>
      </c>
      <c r="D21" s="11" t="s">
        <v>15</v>
      </c>
      <c r="E21" s="16">
        <v>4</v>
      </c>
      <c r="F21" s="13">
        <v>3</v>
      </c>
      <c r="G21" s="14">
        <v>86.86</v>
      </c>
      <c r="H21" s="14">
        <v>2680</v>
      </c>
      <c r="I21" s="37">
        <f t="shared" si="0"/>
        <v>232785</v>
      </c>
      <c r="K21">
        <v>206170</v>
      </c>
      <c r="P21" s="42"/>
      <c r="Q21" s="42"/>
      <c r="R21" s="38">
        <f t="shared" si="1"/>
        <v>2680</v>
      </c>
      <c r="S21" s="38">
        <f t="shared" si="2"/>
        <v>232785</v>
      </c>
    </row>
    <row r="22" ht="24.95" customHeight="1" spans="1:19">
      <c r="A22" s="24" t="s">
        <v>54</v>
      </c>
      <c r="B22" s="9" t="s">
        <v>13</v>
      </c>
      <c r="C22" s="10" t="s">
        <v>55</v>
      </c>
      <c r="D22" s="11" t="s">
        <v>15</v>
      </c>
      <c r="E22" s="16">
        <v>4</v>
      </c>
      <c r="F22" s="13">
        <v>4</v>
      </c>
      <c r="G22" s="14">
        <v>85.76</v>
      </c>
      <c r="H22" s="14">
        <v>2500</v>
      </c>
      <c r="I22" s="37">
        <f t="shared" si="0"/>
        <v>214400</v>
      </c>
      <c r="K22">
        <v>217981</v>
      </c>
      <c r="M22" s="45">
        <v>2065</v>
      </c>
      <c r="N22" s="46">
        <v>217981</v>
      </c>
      <c r="P22" s="38"/>
      <c r="Q22" s="41">
        <v>0</v>
      </c>
      <c r="R22" s="38">
        <f t="shared" si="1"/>
        <v>2500</v>
      </c>
      <c r="S22" s="38">
        <f t="shared" si="2"/>
        <v>214400</v>
      </c>
    </row>
    <row r="23" ht="24.95" customHeight="1" spans="1:19">
      <c r="A23" s="8" t="s">
        <v>56</v>
      </c>
      <c r="B23" s="15"/>
      <c r="C23" s="10" t="s">
        <v>57</v>
      </c>
      <c r="D23" s="11" t="s">
        <v>15</v>
      </c>
      <c r="E23" s="16">
        <v>5</v>
      </c>
      <c r="F23" s="13">
        <v>5</v>
      </c>
      <c r="G23" s="14">
        <v>80.77</v>
      </c>
      <c r="H23" s="14">
        <v>2010</v>
      </c>
      <c r="I23" s="37">
        <f t="shared" si="0"/>
        <v>162348</v>
      </c>
      <c r="J23" s="38"/>
      <c r="K23" s="38">
        <v>142372</v>
      </c>
      <c r="L23" s="38"/>
      <c r="M23" s="38"/>
      <c r="N23" s="38"/>
      <c r="O23" s="38"/>
      <c r="P23" s="42"/>
      <c r="Q23" s="42"/>
      <c r="R23" s="38">
        <f t="shared" si="1"/>
        <v>2010</v>
      </c>
      <c r="S23" s="38">
        <f t="shared" si="2"/>
        <v>162348</v>
      </c>
    </row>
    <row r="24" ht="24.95" customHeight="1" spans="1:19">
      <c r="A24" s="8" t="s">
        <v>58</v>
      </c>
      <c r="B24" s="15"/>
      <c r="C24" s="17" t="s">
        <v>59</v>
      </c>
      <c r="D24" s="11" t="s">
        <v>15</v>
      </c>
      <c r="E24" s="16">
        <v>5</v>
      </c>
      <c r="F24" s="13">
        <v>5</v>
      </c>
      <c r="G24" s="14">
        <v>80.77</v>
      </c>
      <c r="H24" s="14">
        <v>2010</v>
      </c>
      <c r="I24" s="37">
        <f t="shared" si="0"/>
        <v>162348</v>
      </c>
      <c r="J24" s="38"/>
      <c r="K24" s="38"/>
      <c r="L24" s="38"/>
      <c r="M24" s="38"/>
      <c r="N24" s="38"/>
      <c r="O24" s="38"/>
      <c r="P24" s="38"/>
      <c r="Q24" s="38">
        <v>0</v>
      </c>
      <c r="R24" s="38">
        <f t="shared" si="1"/>
        <v>2010</v>
      </c>
      <c r="S24" s="38">
        <f t="shared" si="2"/>
        <v>162348</v>
      </c>
    </row>
    <row r="25" ht="24.95" customHeight="1" spans="1:19">
      <c r="A25" s="8" t="s">
        <v>60</v>
      </c>
      <c r="B25" s="15"/>
      <c r="C25" s="10" t="s">
        <v>61</v>
      </c>
      <c r="D25" s="11" t="s">
        <v>15</v>
      </c>
      <c r="E25" s="16">
        <v>5</v>
      </c>
      <c r="F25" s="13">
        <v>5</v>
      </c>
      <c r="G25" s="14">
        <v>122.71</v>
      </c>
      <c r="H25" s="14">
        <v>2010</v>
      </c>
      <c r="I25" s="37">
        <f t="shared" si="0"/>
        <v>246647</v>
      </c>
      <c r="K25">
        <v>270801</v>
      </c>
      <c r="M25" s="45">
        <v>2209</v>
      </c>
      <c r="N25" s="46">
        <v>270801</v>
      </c>
      <c r="P25" s="38"/>
      <c r="Q25" s="38">
        <v>20</v>
      </c>
      <c r="R25" s="38">
        <f t="shared" si="1"/>
        <v>2030</v>
      </c>
      <c r="S25" s="38">
        <f t="shared" si="2"/>
        <v>249101</v>
      </c>
    </row>
    <row r="26" ht="24.95" customHeight="1" spans="1:19">
      <c r="A26" s="8" t="s">
        <v>62</v>
      </c>
      <c r="B26" s="15"/>
      <c r="C26" s="10" t="s">
        <v>63</v>
      </c>
      <c r="D26" s="11" t="s">
        <v>15</v>
      </c>
      <c r="E26" s="16">
        <v>5</v>
      </c>
      <c r="F26" s="13">
        <v>3</v>
      </c>
      <c r="G26" s="14">
        <v>86.94</v>
      </c>
      <c r="H26" s="14">
        <v>2630</v>
      </c>
      <c r="I26" s="37">
        <f t="shared" si="0"/>
        <v>228652</v>
      </c>
      <c r="K26">
        <v>732664</v>
      </c>
      <c r="P26" s="42"/>
      <c r="Q26" s="42"/>
      <c r="R26" s="38">
        <f t="shared" si="1"/>
        <v>2630</v>
      </c>
      <c r="S26" s="38">
        <f t="shared" si="2"/>
        <v>228652</v>
      </c>
    </row>
    <row r="27" ht="24.95" customHeight="1" spans="1:19">
      <c r="A27" s="8" t="s">
        <v>64</v>
      </c>
      <c r="B27" s="15"/>
      <c r="C27" s="10" t="s">
        <v>65</v>
      </c>
      <c r="D27" s="11" t="s">
        <v>15</v>
      </c>
      <c r="E27" s="16">
        <v>5</v>
      </c>
      <c r="F27" s="13">
        <v>5</v>
      </c>
      <c r="G27" s="14">
        <v>122.71</v>
      </c>
      <c r="H27" s="14">
        <v>2010</v>
      </c>
      <c r="I27" s="37">
        <f t="shared" si="0"/>
        <v>246647</v>
      </c>
      <c r="K27">
        <v>238192</v>
      </c>
      <c r="M27" s="45">
        <v>1943</v>
      </c>
      <c r="N27" s="46">
        <v>238192</v>
      </c>
      <c r="P27" s="38"/>
      <c r="Q27" s="38">
        <v>20</v>
      </c>
      <c r="R27" s="38">
        <f t="shared" si="1"/>
        <v>2030</v>
      </c>
      <c r="S27" s="38">
        <f t="shared" si="2"/>
        <v>249101</v>
      </c>
    </row>
    <row r="28" ht="24.95" customHeight="1" spans="1:19">
      <c r="A28" s="8" t="s">
        <v>66</v>
      </c>
      <c r="B28" s="15"/>
      <c r="C28" s="10" t="s">
        <v>67</v>
      </c>
      <c r="D28" s="11" t="s">
        <v>15</v>
      </c>
      <c r="E28" s="16">
        <v>5</v>
      </c>
      <c r="F28" s="13">
        <v>1</v>
      </c>
      <c r="G28" s="14">
        <v>127.25</v>
      </c>
      <c r="H28" s="14">
        <v>2230</v>
      </c>
      <c r="I28" s="37">
        <f t="shared" si="0"/>
        <v>283768</v>
      </c>
      <c r="K28">
        <v>240349</v>
      </c>
      <c r="M28" s="45">
        <v>1943</v>
      </c>
      <c r="N28" s="46">
        <v>240349</v>
      </c>
      <c r="P28" s="38"/>
      <c r="Q28" s="38">
        <v>20</v>
      </c>
      <c r="R28" s="38">
        <f t="shared" si="1"/>
        <v>2250</v>
      </c>
      <c r="S28" s="38">
        <f t="shared" si="2"/>
        <v>286313</v>
      </c>
    </row>
    <row r="29" ht="24.95" customHeight="1" spans="1:19">
      <c r="A29" s="8" t="s">
        <v>68</v>
      </c>
      <c r="B29" s="15"/>
      <c r="C29" s="25" t="s">
        <v>69</v>
      </c>
      <c r="D29" s="11" t="s">
        <v>15</v>
      </c>
      <c r="E29" s="26">
        <v>5</v>
      </c>
      <c r="F29" s="27">
        <v>5</v>
      </c>
      <c r="G29" s="28">
        <v>122.75</v>
      </c>
      <c r="H29" s="28">
        <v>2010</v>
      </c>
      <c r="I29" s="37">
        <f t="shared" si="0"/>
        <v>246728</v>
      </c>
      <c r="K29">
        <v>281750</v>
      </c>
      <c r="P29" s="38"/>
      <c r="Q29" s="38">
        <v>20</v>
      </c>
      <c r="R29" s="38">
        <f t="shared" si="1"/>
        <v>2030</v>
      </c>
      <c r="S29" s="38">
        <f t="shared" si="2"/>
        <v>249183</v>
      </c>
    </row>
    <row r="30" ht="24.95" customHeight="1" spans="1:19">
      <c r="A30" s="8" t="s">
        <v>70</v>
      </c>
      <c r="B30" s="15"/>
      <c r="C30" s="10" t="s">
        <v>71</v>
      </c>
      <c r="D30" s="11" t="s">
        <v>15</v>
      </c>
      <c r="E30" s="16">
        <v>5</v>
      </c>
      <c r="F30" s="13">
        <v>5</v>
      </c>
      <c r="G30" s="14">
        <v>122.75</v>
      </c>
      <c r="H30" s="14">
        <v>2010</v>
      </c>
      <c r="I30" s="37">
        <f t="shared" si="0"/>
        <v>246728</v>
      </c>
      <c r="K30">
        <v>153123</v>
      </c>
      <c r="P30" s="38"/>
      <c r="Q30" s="38">
        <v>20</v>
      </c>
      <c r="R30" s="38">
        <f t="shared" si="1"/>
        <v>2030</v>
      </c>
      <c r="S30" s="38">
        <f t="shared" si="2"/>
        <v>249183</v>
      </c>
    </row>
    <row r="31" ht="24.95" customHeight="1" spans="1:19">
      <c r="A31" s="8" t="s">
        <v>72</v>
      </c>
      <c r="B31" s="15"/>
      <c r="C31" s="10" t="s">
        <v>73</v>
      </c>
      <c r="D31" s="11" t="s">
        <v>15</v>
      </c>
      <c r="E31" s="16">
        <v>4</v>
      </c>
      <c r="F31" s="13">
        <v>1</v>
      </c>
      <c r="G31" s="14">
        <v>132.15</v>
      </c>
      <c r="H31" s="14">
        <v>2280</v>
      </c>
      <c r="I31" s="37">
        <f t="shared" si="0"/>
        <v>301302</v>
      </c>
      <c r="M31" s="47"/>
      <c r="N31" s="48"/>
      <c r="P31" s="38"/>
      <c r="Q31" s="38">
        <v>20</v>
      </c>
      <c r="R31" s="38">
        <f t="shared" si="1"/>
        <v>2300</v>
      </c>
      <c r="S31" s="38">
        <f t="shared" si="2"/>
        <v>303945</v>
      </c>
    </row>
    <row r="32" ht="24.95" customHeight="1" spans="1:19">
      <c r="A32" s="8" t="s">
        <v>74</v>
      </c>
      <c r="B32" s="15"/>
      <c r="C32" s="25" t="s">
        <v>75</v>
      </c>
      <c r="D32" s="11" t="s">
        <v>15</v>
      </c>
      <c r="E32" s="26">
        <v>5</v>
      </c>
      <c r="F32" s="27">
        <v>1</v>
      </c>
      <c r="G32" s="28">
        <v>132.15</v>
      </c>
      <c r="H32" s="28">
        <v>2230</v>
      </c>
      <c r="I32" s="37">
        <f t="shared" si="0"/>
        <v>294695</v>
      </c>
      <c r="K32">
        <v>260437</v>
      </c>
      <c r="P32" s="38"/>
      <c r="Q32" s="38">
        <v>20</v>
      </c>
      <c r="R32" s="38">
        <f t="shared" si="1"/>
        <v>2250</v>
      </c>
      <c r="S32" s="38">
        <f t="shared" si="2"/>
        <v>297338</v>
      </c>
    </row>
    <row r="33" ht="24.95" customHeight="1" spans="1:19">
      <c r="A33" s="8" t="s">
        <v>76</v>
      </c>
      <c r="B33" s="15"/>
      <c r="C33" s="25" t="s">
        <v>77</v>
      </c>
      <c r="D33" s="11" t="s">
        <v>15</v>
      </c>
      <c r="E33" s="26">
        <v>5</v>
      </c>
      <c r="F33" s="27">
        <v>1</v>
      </c>
      <c r="G33" s="28">
        <v>127.25</v>
      </c>
      <c r="H33" s="28">
        <v>2230</v>
      </c>
      <c r="I33" s="37">
        <f t="shared" si="0"/>
        <v>283768</v>
      </c>
      <c r="K33">
        <v>335228</v>
      </c>
      <c r="M33" s="47"/>
      <c r="N33" s="48"/>
      <c r="P33" s="38"/>
      <c r="Q33" s="38">
        <v>20</v>
      </c>
      <c r="R33" s="38">
        <f t="shared" si="1"/>
        <v>2250</v>
      </c>
      <c r="S33" s="38">
        <f t="shared" si="2"/>
        <v>286313</v>
      </c>
    </row>
    <row r="34" ht="24.95" customHeight="1" spans="1:19">
      <c r="A34" s="8" t="s">
        <v>78</v>
      </c>
      <c r="B34" s="15"/>
      <c r="C34" s="10" t="s">
        <v>79</v>
      </c>
      <c r="D34" s="11" t="s">
        <v>15</v>
      </c>
      <c r="E34" s="16">
        <v>5</v>
      </c>
      <c r="F34" s="13">
        <v>5</v>
      </c>
      <c r="G34" s="14">
        <v>122.75</v>
      </c>
      <c r="H34" s="14">
        <v>2010</v>
      </c>
      <c r="I34" s="37">
        <f t="shared" si="0"/>
        <v>246728</v>
      </c>
      <c r="M34" s="47"/>
      <c r="N34" s="48"/>
      <c r="P34" s="38"/>
      <c r="Q34" s="38">
        <v>20</v>
      </c>
      <c r="R34" s="38">
        <f t="shared" si="1"/>
        <v>2030</v>
      </c>
      <c r="S34" s="38">
        <f t="shared" si="2"/>
        <v>249183</v>
      </c>
    </row>
    <row r="35" ht="24.95" customHeight="1" spans="1:19">
      <c r="A35" s="8" t="s">
        <v>80</v>
      </c>
      <c r="B35" s="15"/>
      <c r="C35" s="25" t="s">
        <v>81</v>
      </c>
      <c r="D35" s="11" t="s">
        <v>15</v>
      </c>
      <c r="E35" s="26">
        <v>5</v>
      </c>
      <c r="F35" s="27">
        <v>1</v>
      </c>
      <c r="G35" s="28">
        <v>127.25</v>
      </c>
      <c r="H35" s="28">
        <v>2230</v>
      </c>
      <c r="I35" s="37">
        <f t="shared" si="0"/>
        <v>283768</v>
      </c>
      <c r="K35">
        <v>446556</v>
      </c>
      <c r="M35" s="47"/>
      <c r="N35" s="48"/>
      <c r="P35" s="38"/>
      <c r="Q35" s="38">
        <v>20</v>
      </c>
      <c r="R35" s="38">
        <f t="shared" si="1"/>
        <v>2250</v>
      </c>
      <c r="S35" s="38">
        <f t="shared" si="2"/>
        <v>286313</v>
      </c>
    </row>
    <row r="36" ht="24.95" customHeight="1" spans="1:19">
      <c r="A36" s="8" t="s">
        <v>82</v>
      </c>
      <c r="B36" s="15"/>
      <c r="C36" s="25" t="s">
        <v>83</v>
      </c>
      <c r="D36" s="11" t="s">
        <v>15</v>
      </c>
      <c r="E36" s="12">
        <v>4</v>
      </c>
      <c r="F36" s="29">
        <v>1</v>
      </c>
      <c r="G36" s="30">
        <v>127.25</v>
      </c>
      <c r="H36" s="30">
        <v>2280</v>
      </c>
      <c r="I36" s="37">
        <f t="shared" si="0"/>
        <v>290130</v>
      </c>
      <c r="K36">
        <v>293906</v>
      </c>
      <c r="M36" s="47"/>
      <c r="N36" s="48"/>
      <c r="P36" s="38"/>
      <c r="Q36" s="38">
        <v>20</v>
      </c>
      <c r="R36" s="38">
        <f t="shared" si="1"/>
        <v>2300</v>
      </c>
      <c r="S36" s="38">
        <f t="shared" si="2"/>
        <v>292675</v>
      </c>
    </row>
    <row r="37" ht="24.95" customHeight="1" spans="1:22">
      <c r="A37" s="8" t="s">
        <v>84</v>
      </c>
      <c r="B37" s="15"/>
      <c r="C37" s="17" t="s">
        <v>83</v>
      </c>
      <c r="D37" s="11" t="s">
        <v>15</v>
      </c>
      <c r="E37" s="16">
        <v>4</v>
      </c>
      <c r="F37" s="13">
        <v>1</v>
      </c>
      <c r="G37" s="14">
        <v>127.25</v>
      </c>
      <c r="H37" s="14">
        <v>2280</v>
      </c>
      <c r="I37" s="37">
        <f t="shared" si="0"/>
        <v>290130</v>
      </c>
      <c r="M37" s="47"/>
      <c r="N37" s="48"/>
      <c r="O37" s="49"/>
      <c r="P37" s="38"/>
      <c r="Q37" s="38">
        <v>20</v>
      </c>
      <c r="R37" s="38">
        <f t="shared" si="1"/>
        <v>2300</v>
      </c>
      <c r="S37" s="38">
        <f t="shared" si="2"/>
        <v>292675</v>
      </c>
      <c r="T37" s="53"/>
      <c r="U37" s="53"/>
      <c r="V37" s="53"/>
    </row>
    <row r="38" ht="24.95" customHeight="1" spans="1:22">
      <c r="A38" s="8" t="s">
        <v>85</v>
      </c>
      <c r="B38" s="15"/>
      <c r="C38" s="17" t="s">
        <v>86</v>
      </c>
      <c r="D38" s="11" t="s">
        <v>15</v>
      </c>
      <c r="E38" s="16">
        <v>4</v>
      </c>
      <c r="F38" s="13">
        <v>2</v>
      </c>
      <c r="G38" s="14">
        <v>127.25</v>
      </c>
      <c r="H38" s="14">
        <v>2400</v>
      </c>
      <c r="I38" s="37">
        <f t="shared" si="0"/>
        <v>305400</v>
      </c>
      <c r="M38" s="47"/>
      <c r="N38" s="48"/>
      <c r="O38" s="49"/>
      <c r="P38" s="38"/>
      <c r="Q38" s="38">
        <v>20</v>
      </c>
      <c r="R38" s="38">
        <f t="shared" si="1"/>
        <v>2420</v>
      </c>
      <c r="S38" s="38">
        <f t="shared" si="2"/>
        <v>307945</v>
      </c>
      <c r="T38" s="53"/>
      <c r="U38" s="53"/>
      <c r="V38" s="53"/>
    </row>
    <row r="39" ht="24.95" customHeight="1" spans="1:22">
      <c r="A39" s="8" t="s">
        <v>87</v>
      </c>
      <c r="B39" s="15"/>
      <c r="C39" s="17" t="s">
        <v>88</v>
      </c>
      <c r="D39" s="11" t="s">
        <v>15</v>
      </c>
      <c r="E39" s="16">
        <v>4</v>
      </c>
      <c r="F39" s="13">
        <v>3</v>
      </c>
      <c r="G39" s="14">
        <v>127.25</v>
      </c>
      <c r="H39" s="14">
        <v>2680</v>
      </c>
      <c r="I39" s="37">
        <f t="shared" si="0"/>
        <v>341030</v>
      </c>
      <c r="M39" s="47"/>
      <c r="N39" s="48"/>
      <c r="O39" s="49"/>
      <c r="P39" s="38"/>
      <c r="Q39" s="38">
        <v>20</v>
      </c>
      <c r="R39" s="38">
        <f t="shared" si="1"/>
        <v>2700</v>
      </c>
      <c r="S39" s="38">
        <f t="shared" si="2"/>
        <v>343575</v>
      </c>
      <c r="T39" s="53"/>
      <c r="U39" s="53"/>
      <c r="V39" s="53"/>
    </row>
    <row r="40" ht="24.95" customHeight="1" spans="1:22">
      <c r="A40" s="8" t="s">
        <v>89</v>
      </c>
      <c r="B40" s="15"/>
      <c r="C40" s="25" t="s">
        <v>90</v>
      </c>
      <c r="D40" s="11" t="s">
        <v>15</v>
      </c>
      <c r="E40" s="26">
        <v>4</v>
      </c>
      <c r="F40" s="27">
        <v>1</v>
      </c>
      <c r="G40" s="28">
        <v>127.25</v>
      </c>
      <c r="H40" s="28">
        <v>2280</v>
      </c>
      <c r="I40" s="37">
        <f t="shared" si="0"/>
        <v>290130</v>
      </c>
      <c r="K40">
        <v>362756</v>
      </c>
      <c r="M40" s="47"/>
      <c r="N40" s="48"/>
      <c r="O40" s="49"/>
      <c r="P40" s="38"/>
      <c r="Q40" s="38">
        <v>20</v>
      </c>
      <c r="R40" s="38">
        <f t="shared" si="1"/>
        <v>2300</v>
      </c>
      <c r="S40" s="38">
        <f t="shared" si="2"/>
        <v>292675</v>
      </c>
      <c r="T40" s="53"/>
      <c r="U40" s="53"/>
      <c r="V40" s="53"/>
    </row>
    <row r="41" ht="24.95" customHeight="1" spans="1:22">
      <c r="A41" s="8" t="s">
        <v>91</v>
      </c>
      <c r="B41" s="15"/>
      <c r="C41" s="10" t="s">
        <v>92</v>
      </c>
      <c r="D41" s="11" t="s">
        <v>15</v>
      </c>
      <c r="E41" s="16">
        <v>4</v>
      </c>
      <c r="F41" s="13">
        <v>1</v>
      </c>
      <c r="G41" s="14">
        <v>127.25</v>
      </c>
      <c r="H41" s="14">
        <v>2280</v>
      </c>
      <c r="I41" s="37">
        <f t="shared" si="0"/>
        <v>290130</v>
      </c>
      <c r="M41" s="47"/>
      <c r="N41" s="48"/>
      <c r="O41" s="49"/>
      <c r="P41" s="38"/>
      <c r="Q41" s="38">
        <v>20</v>
      </c>
      <c r="R41" s="38">
        <f t="shared" si="1"/>
        <v>2300</v>
      </c>
      <c r="S41" s="38">
        <f t="shared" si="2"/>
        <v>292675</v>
      </c>
      <c r="T41" s="53"/>
      <c r="U41" s="53"/>
      <c r="V41" s="53"/>
    </row>
    <row r="42" ht="24.95" customHeight="1" spans="1:22">
      <c r="A42" s="8" t="s">
        <v>93</v>
      </c>
      <c r="B42" s="15"/>
      <c r="C42" s="17" t="s">
        <v>94</v>
      </c>
      <c r="D42" s="11" t="s">
        <v>15</v>
      </c>
      <c r="E42" s="16">
        <v>4</v>
      </c>
      <c r="F42" s="13">
        <v>1</v>
      </c>
      <c r="G42" s="14">
        <v>100.25</v>
      </c>
      <c r="H42" s="14">
        <v>2280</v>
      </c>
      <c r="I42" s="37">
        <f t="shared" si="0"/>
        <v>228570</v>
      </c>
      <c r="M42" s="47"/>
      <c r="N42" s="48"/>
      <c r="O42" s="49"/>
      <c r="P42" s="38"/>
      <c r="Q42" s="38">
        <v>20</v>
      </c>
      <c r="R42" s="38">
        <f t="shared" si="1"/>
        <v>2300</v>
      </c>
      <c r="S42" s="38">
        <f t="shared" si="2"/>
        <v>230575</v>
      </c>
      <c r="T42" s="53"/>
      <c r="U42" s="53"/>
      <c r="V42" s="53"/>
    </row>
    <row r="43" ht="24.95" customHeight="1" spans="1:22">
      <c r="A43" s="8" t="s">
        <v>95</v>
      </c>
      <c r="B43" s="15" t="s">
        <v>13</v>
      </c>
      <c r="C43" s="17" t="s">
        <v>96</v>
      </c>
      <c r="D43" s="11" t="s">
        <v>15</v>
      </c>
      <c r="E43" s="16">
        <v>5</v>
      </c>
      <c r="F43" s="13">
        <v>2</v>
      </c>
      <c r="G43" s="14">
        <v>97.5</v>
      </c>
      <c r="H43" s="14">
        <v>2350</v>
      </c>
      <c r="I43" s="37">
        <f t="shared" si="0"/>
        <v>229125</v>
      </c>
      <c r="M43" s="47"/>
      <c r="N43" s="48"/>
      <c r="O43" s="49"/>
      <c r="P43" s="38"/>
      <c r="Q43" s="38">
        <v>10</v>
      </c>
      <c r="R43" s="38">
        <f t="shared" si="1"/>
        <v>2360</v>
      </c>
      <c r="S43" s="38">
        <f t="shared" si="2"/>
        <v>230100</v>
      </c>
      <c r="T43" s="53"/>
      <c r="U43" s="53"/>
      <c r="V43" s="53"/>
    </row>
    <row r="44" ht="24.95" customHeight="1" spans="1:22">
      <c r="A44" s="8" t="s">
        <v>97</v>
      </c>
      <c r="B44" s="15"/>
      <c r="C44" s="17" t="s">
        <v>98</v>
      </c>
      <c r="D44" s="11" t="s">
        <v>15</v>
      </c>
      <c r="E44" s="16">
        <v>5</v>
      </c>
      <c r="F44" s="13">
        <v>2</v>
      </c>
      <c r="G44" s="14">
        <v>96.93</v>
      </c>
      <c r="H44" s="14">
        <v>2350</v>
      </c>
      <c r="I44" s="37">
        <f t="shared" si="0"/>
        <v>227786</v>
      </c>
      <c r="M44" s="47"/>
      <c r="N44" s="48"/>
      <c r="O44" s="49"/>
      <c r="P44" s="38"/>
      <c r="Q44" s="38">
        <v>10</v>
      </c>
      <c r="R44" s="38">
        <f t="shared" si="1"/>
        <v>2360</v>
      </c>
      <c r="S44" s="38">
        <f t="shared" si="2"/>
        <v>228755</v>
      </c>
      <c r="T44" s="53"/>
      <c r="U44" s="53"/>
      <c r="V44" s="53"/>
    </row>
    <row r="45" ht="24.95" customHeight="1" spans="1:22">
      <c r="A45" s="8" t="s">
        <v>99</v>
      </c>
      <c r="B45" s="15"/>
      <c r="C45" s="25" t="s">
        <v>100</v>
      </c>
      <c r="D45" s="11" t="s">
        <v>15</v>
      </c>
      <c r="E45" s="12">
        <v>5</v>
      </c>
      <c r="F45" s="29">
        <v>1</v>
      </c>
      <c r="G45" s="30">
        <v>126.81</v>
      </c>
      <c r="H45" s="30">
        <v>2230</v>
      </c>
      <c r="I45" s="37">
        <f t="shared" si="0"/>
        <v>282786</v>
      </c>
      <c r="K45">
        <v>224169</v>
      </c>
      <c r="M45" s="47"/>
      <c r="N45" s="48"/>
      <c r="O45" s="49"/>
      <c r="P45" s="38"/>
      <c r="Q45" s="38">
        <v>20</v>
      </c>
      <c r="R45" s="38">
        <f t="shared" si="1"/>
        <v>2250</v>
      </c>
      <c r="S45" s="38">
        <f t="shared" si="2"/>
        <v>285323</v>
      </c>
      <c r="T45" s="53"/>
      <c r="U45" s="53"/>
      <c r="V45" s="53"/>
    </row>
    <row r="46" ht="24.95" customHeight="1" spans="1:19">
      <c r="A46" s="8" t="s">
        <v>101</v>
      </c>
      <c r="B46" s="15"/>
      <c r="C46" s="10" t="s">
        <v>102</v>
      </c>
      <c r="D46" s="11" t="s">
        <v>15</v>
      </c>
      <c r="E46" s="16">
        <v>5</v>
      </c>
      <c r="F46" s="13">
        <v>1</v>
      </c>
      <c r="G46" s="14">
        <v>126.81</v>
      </c>
      <c r="H46" s="14">
        <v>2230</v>
      </c>
      <c r="I46" s="37">
        <f t="shared" si="0"/>
        <v>282786</v>
      </c>
      <c r="M46" s="47"/>
      <c r="N46" s="48"/>
      <c r="P46" s="38"/>
      <c r="Q46" s="38">
        <v>20</v>
      </c>
      <c r="R46" s="38">
        <f t="shared" si="1"/>
        <v>2250</v>
      </c>
      <c r="S46" s="38">
        <f t="shared" si="2"/>
        <v>285323</v>
      </c>
    </row>
    <row r="47" ht="24.95" customHeight="1" spans="1:19">
      <c r="A47" s="8" t="s">
        <v>103</v>
      </c>
      <c r="B47" s="15"/>
      <c r="C47" s="25" t="s">
        <v>104</v>
      </c>
      <c r="D47" s="11" t="s">
        <v>15</v>
      </c>
      <c r="E47" s="12">
        <v>5</v>
      </c>
      <c r="F47" s="29">
        <v>1</v>
      </c>
      <c r="G47" s="30">
        <v>126.81</v>
      </c>
      <c r="H47" s="30">
        <v>2230</v>
      </c>
      <c r="I47" s="37">
        <f t="shared" si="0"/>
        <v>282786</v>
      </c>
      <c r="K47">
        <v>163872</v>
      </c>
      <c r="M47" s="47"/>
      <c r="N47" s="48"/>
      <c r="P47" s="38"/>
      <c r="Q47" s="38">
        <v>20</v>
      </c>
      <c r="R47" s="38">
        <f t="shared" si="1"/>
        <v>2250</v>
      </c>
      <c r="S47" s="38">
        <f t="shared" si="2"/>
        <v>285323</v>
      </c>
    </row>
    <row r="48" ht="24.95" customHeight="1" spans="1:19">
      <c r="A48" s="8" t="s">
        <v>105</v>
      </c>
      <c r="B48" s="15"/>
      <c r="C48" s="10" t="s">
        <v>106</v>
      </c>
      <c r="D48" s="11" t="s">
        <v>15</v>
      </c>
      <c r="E48" s="16">
        <v>5</v>
      </c>
      <c r="F48" s="13">
        <v>2</v>
      </c>
      <c r="G48" s="14">
        <v>126.81</v>
      </c>
      <c r="H48" s="14">
        <v>2350</v>
      </c>
      <c r="I48" s="37">
        <f t="shared" si="0"/>
        <v>298004</v>
      </c>
      <c r="M48" s="47"/>
      <c r="N48" s="48"/>
      <c r="P48" s="38"/>
      <c r="Q48" s="38">
        <v>20</v>
      </c>
      <c r="R48" s="38">
        <f t="shared" si="1"/>
        <v>2370</v>
      </c>
      <c r="S48" s="38">
        <f t="shared" si="2"/>
        <v>300540</v>
      </c>
    </row>
    <row r="49" ht="24.95" customHeight="1" spans="1:19">
      <c r="A49" s="8" t="s">
        <v>107</v>
      </c>
      <c r="B49" s="15"/>
      <c r="C49" s="31" t="s">
        <v>108</v>
      </c>
      <c r="D49" s="11" t="s">
        <v>15</v>
      </c>
      <c r="E49" s="12">
        <v>5</v>
      </c>
      <c r="F49" s="29">
        <v>3</v>
      </c>
      <c r="G49" s="30">
        <v>126.81</v>
      </c>
      <c r="H49" s="30">
        <v>2630</v>
      </c>
      <c r="I49" s="37">
        <f t="shared" si="0"/>
        <v>333510</v>
      </c>
      <c r="K49">
        <v>291790</v>
      </c>
      <c r="M49" s="47"/>
      <c r="N49" s="48"/>
      <c r="P49" s="38"/>
      <c r="Q49" s="38">
        <v>20</v>
      </c>
      <c r="R49" s="38">
        <f t="shared" si="1"/>
        <v>2650</v>
      </c>
      <c r="S49" s="38">
        <f t="shared" si="2"/>
        <v>336047</v>
      </c>
    </row>
    <row r="50" ht="24.95" customHeight="1" spans="1:19">
      <c r="A50" s="8" t="s">
        <v>109</v>
      </c>
      <c r="B50" s="15"/>
      <c r="C50" s="31" t="s">
        <v>110</v>
      </c>
      <c r="D50" s="11" t="s">
        <v>15</v>
      </c>
      <c r="E50" s="12">
        <v>5</v>
      </c>
      <c r="F50" s="29">
        <v>4</v>
      </c>
      <c r="G50" s="30">
        <v>126.81</v>
      </c>
      <c r="H50" s="30">
        <v>2450</v>
      </c>
      <c r="I50" s="37">
        <f t="shared" si="0"/>
        <v>310685</v>
      </c>
      <c r="K50">
        <v>230560</v>
      </c>
      <c r="M50" s="47"/>
      <c r="N50" s="48"/>
      <c r="P50" s="38"/>
      <c r="Q50" s="38">
        <v>20</v>
      </c>
      <c r="R50" s="38">
        <f t="shared" si="1"/>
        <v>2470</v>
      </c>
      <c r="S50" s="38">
        <f t="shared" si="2"/>
        <v>313221</v>
      </c>
    </row>
    <row r="51" ht="24.95" customHeight="1" spans="1:19">
      <c r="A51" s="8" t="s">
        <v>111</v>
      </c>
      <c r="B51" s="15"/>
      <c r="C51" s="10" t="s">
        <v>112</v>
      </c>
      <c r="D51" s="11" t="s">
        <v>15</v>
      </c>
      <c r="E51" s="16">
        <v>5</v>
      </c>
      <c r="F51" s="13">
        <v>4</v>
      </c>
      <c r="G51" s="14">
        <v>126.81</v>
      </c>
      <c r="H51" s="14">
        <v>2450</v>
      </c>
      <c r="I51" s="37">
        <f t="shared" si="0"/>
        <v>310685</v>
      </c>
      <c r="M51" s="47"/>
      <c r="N51" s="48"/>
      <c r="P51" s="38"/>
      <c r="Q51" s="38">
        <v>20</v>
      </c>
      <c r="R51" s="38">
        <f t="shared" si="1"/>
        <v>2470</v>
      </c>
      <c r="S51" s="38">
        <f t="shared" si="2"/>
        <v>313221</v>
      </c>
    </row>
    <row r="52" ht="24.95" customHeight="1" spans="1:19">
      <c r="A52" s="8" t="s">
        <v>113</v>
      </c>
      <c r="B52" s="15"/>
      <c r="C52" s="31" t="s">
        <v>114</v>
      </c>
      <c r="D52" s="11" t="s">
        <v>15</v>
      </c>
      <c r="E52" s="12">
        <v>5</v>
      </c>
      <c r="F52" s="29">
        <v>5</v>
      </c>
      <c r="G52" s="30">
        <v>122.28</v>
      </c>
      <c r="H52" s="30">
        <v>2010</v>
      </c>
      <c r="I52" s="37">
        <f t="shared" si="0"/>
        <v>245783</v>
      </c>
      <c r="K52">
        <v>227824</v>
      </c>
      <c r="M52" s="47"/>
      <c r="N52" s="48"/>
      <c r="P52" s="38"/>
      <c r="Q52" s="38">
        <v>20</v>
      </c>
      <c r="R52" s="38">
        <f t="shared" si="1"/>
        <v>2030</v>
      </c>
      <c r="S52" s="38">
        <f t="shared" si="2"/>
        <v>248228</v>
      </c>
    </row>
    <row r="53" ht="24.95" customHeight="1" spans="1:19">
      <c r="A53" s="8" t="s">
        <v>115</v>
      </c>
      <c r="B53" s="15"/>
      <c r="C53" s="10" t="s">
        <v>116</v>
      </c>
      <c r="D53" s="11" t="s">
        <v>15</v>
      </c>
      <c r="E53" s="16">
        <v>5</v>
      </c>
      <c r="F53" s="13">
        <v>5</v>
      </c>
      <c r="G53" s="14">
        <v>122.28</v>
      </c>
      <c r="H53" s="14">
        <v>2010</v>
      </c>
      <c r="I53" s="37">
        <f t="shared" si="0"/>
        <v>245783</v>
      </c>
      <c r="P53" s="38"/>
      <c r="Q53" s="38">
        <v>20</v>
      </c>
      <c r="R53" s="38">
        <f t="shared" si="1"/>
        <v>2030</v>
      </c>
      <c r="S53" s="38">
        <f t="shared" si="2"/>
        <v>248228</v>
      </c>
    </row>
    <row r="54" ht="24.95" customHeight="1" spans="1:19">
      <c r="A54" s="8" t="s">
        <v>117</v>
      </c>
      <c r="B54" s="15"/>
      <c r="C54" s="25" t="s">
        <v>118</v>
      </c>
      <c r="D54" s="11" t="s">
        <v>15</v>
      </c>
      <c r="E54" s="16">
        <v>5</v>
      </c>
      <c r="F54" s="13">
        <v>1</v>
      </c>
      <c r="G54" s="14">
        <v>126.81</v>
      </c>
      <c r="H54" s="14">
        <v>2230</v>
      </c>
      <c r="I54" s="37">
        <f t="shared" si="0"/>
        <v>282786</v>
      </c>
      <c r="P54" s="38"/>
      <c r="Q54" s="38">
        <v>20</v>
      </c>
      <c r="R54" s="38">
        <f t="shared" si="1"/>
        <v>2250</v>
      </c>
      <c r="S54" s="38">
        <f t="shared" si="2"/>
        <v>285323</v>
      </c>
    </row>
    <row r="55" ht="24.95" customHeight="1" spans="1:19">
      <c r="A55" s="8" t="s">
        <v>119</v>
      </c>
      <c r="B55" s="15"/>
      <c r="C55" s="25" t="s">
        <v>120</v>
      </c>
      <c r="D55" s="11" t="s">
        <v>15</v>
      </c>
      <c r="E55" s="16">
        <v>5</v>
      </c>
      <c r="F55" s="13">
        <v>3</v>
      </c>
      <c r="G55" s="14">
        <v>126.81</v>
      </c>
      <c r="H55" s="14">
        <v>2630</v>
      </c>
      <c r="I55" s="37">
        <f t="shared" si="0"/>
        <v>333510</v>
      </c>
      <c r="P55" s="38"/>
      <c r="Q55" s="38">
        <v>20</v>
      </c>
      <c r="R55" s="38">
        <f t="shared" si="1"/>
        <v>2650</v>
      </c>
      <c r="S55" s="38">
        <f t="shared" si="2"/>
        <v>336047</v>
      </c>
    </row>
    <row r="56" ht="24.95" customHeight="1" spans="1:19">
      <c r="A56" s="8" t="s">
        <v>121</v>
      </c>
      <c r="B56" s="15"/>
      <c r="C56" s="31" t="s">
        <v>122</v>
      </c>
      <c r="D56" s="11" t="s">
        <v>15</v>
      </c>
      <c r="E56" s="12">
        <v>5</v>
      </c>
      <c r="F56" s="29">
        <v>4</v>
      </c>
      <c r="G56" s="30">
        <v>126.81</v>
      </c>
      <c r="H56" s="30">
        <v>2450</v>
      </c>
      <c r="I56" s="37">
        <f t="shared" si="0"/>
        <v>310685</v>
      </c>
      <c r="K56">
        <v>313728</v>
      </c>
      <c r="P56" s="38"/>
      <c r="Q56" s="38">
        <v>20</v>
      </c>
      <c r="R56" s="38">
        <f t="shared" si="1"/>
        <v>2470</v>
      </c>
      <c r="S56" s="38">
        <f t="shared" si="2"/>
        <v>313221</v>
      </c>
    </row>
    <row r="57" ht="24.95" customHeight="1" spans="1:19">
      <c r="A57" s="8" t="s">
        <v>123</v>
      </c>
      <c r="B57" s="15"/>
      <c r="C57" s="25" t="s">
        <v>124</v>
      </c>
      <c r="D57" s="11" t="s">
        <v>15</v>
      </c>
      <c r="E57" s="16">
        <v>5</v>
      </c>
      <c r="F57" s="13">
        <v>5</v>
      </c>
      <c r="G57" s="14">
        <v>122.28</v>
      </c>
      <c r="H57" s="14">
        <v>2010</v>
      </c>
      <c r="I57" s="37">
        <f t="shared" si="0"/>
        <v>245783</v>
      </c>
      <c r="P57" s="38"/>
      <c r="Q57" s="38">
        <v>20</v>
      </c>
      <c r="R57" s="38">
        <f t="shared" si="1"/>
        <v>2030</v>
      </c>
      <c r="S57" s="38">
        <f t="shared" si="2"/>
        <v>248228</v>
      </c>
    </row>
    <row r="58" ht="24.95" customHeight="1" spans="1:19">
      <c r="A58" s="8" t="s">
        <v>125</v>
      </c>
      <c r="B58" s="15"/>
      <c r="C58" s="17" t="s">
        <v>126</v>
      </c>
      <c r="D58" s="11" t="s">
        <v>15</v>
      </c>
      <c r="E58" s="16">
        <v>5</v>
      </c>
      <c r="F58" s="13">
        <v>1</v>
      </c>
      <c r="G58" s="14">
        <v>86.41</v>
      </c>
      <c r="H58" s="14">
        <v>2230</v>
      </c>
      <c r="I58" s="37">
        <f t="shared" si="0"/>
        <v>192694</v>
      </c>
      <c r="P58" s="38"/>
      <c r="Q58" s="38">
        <v>0</v>
      </c>
      <c r="R58" s="38">
        <f t="shared" si="1"/>
        <v>2230</v>
      </c>
      <c r="S58" s="38">
        <f t="shared" si="2"/>
        <v>192694</v>
      </c>
    </row>
    <row r="59" ht="24.95" customHeight="1" spans="1:19">
      <c r="A59" s="8" t="s">
        <v>127</v>
      </c>
      <c r="B59" s="15"/>
      <c r="C59" s="32" t="s">
        <v>128</v>
      </c>
      <c r="D59" s="11" t="s">
        <v>15</v>
      </c>
      <c r="E59" s="12">
        <v>5</v>
      </c>
      <c r="F59" s="33">
        <v>2</v>
      </c>
      <c r="G59" s="34">
        <v>85.13</v>
      </c>
      <c r="H59" s="34">
        <v>2350</v>
      </c>
      <c r="I59" s="37">
        <f t="shared" si="0"/>
        <v>200056</v>
      </c>
      <c r="K59">
        <v>517910</v>
      </c>
      <c r="M59" s="45">
        <v>2498</v>
      </c>
      <c r="N59" s="46">
        <v>517910</v>
      </c>
      <c r="O59">
        <f>M59*G59</f>
        <v>212654.74</v>
      </c>
      <c r="P59" s="38"/>
      <c r="Q59" s="38">
        <v>0</v>
      </c>
      <c r="R59" s="38">
        <f t="shared" si="1"/>
        <v>2350</v>
      </c>
      <c r="S59" s="38">
        <f t="shared" si="2"/>
        <v>200056</v>
      </c>
    </row>
    <row r="60" ht="24.95" customHeight="1" spans="1:19">
      <c r="A60" s="8" t="s">
        <v>129</v>
      </c>
      <c r="B60" s="15"/>
      <c r="C60" s="17" t="s">
        <v>130</v>
      </c>
      <c r="D60" s="11" t="s">
        <v>15</v>
      </c>
      <c r="E60" s="16">
        <v>5</v>
      </c>
      <c r="F60" s="13">
        <v>2</v>
      </c>
      <c r="G60" s="14">
        <v>86.41</v>
      </c>
      <c r="H60" s="14">
        <v>2350</v>
      </c>
      <c r="I60" s="37">
        <f t="shared" si="0"/>
        <v>203064</v>
      </c>
      <c r="P60" s="38"/>
      <c r="Q60" s="38">
        <v>0</v>
      </c>
      <c r="R60" s="38">
        <f t="shared" si="1"/>
        <v>2350</v>
      </c>
      <c r="S60" s="38">
        <f t="shared" si="2"/>
        <v>203064</v>
      </c>
    </row>
    <row r="61" ht="24.95" customHeight="1" spans="1:19">
      <c r="A61" s="8" t="s">
        <v>131</v>
      </c>
      <c r="B61" s="15"/>
      <c r="C61" s="10" t="s">
        <v>132</v>
      </c>
      <c r="D61" s="11" t="s">
        <v>15</v>
      </c>
      <c r="E61" s="16">
        <v>5</v>
      </c>
      <c r="F61" s="13">
        <v>4</v>
      </c>
      <c r="G61" s="14">
        <v>83.63</v>
      </c>
      <c r="H61" s="14">
        <v>2450</v>
      </c>
      <c r="I61" s="37">
        <f t="shared" si="0"/>
        <v>204894</v>
      </c>
      <c r="P61" s="38"/>
      <c r="Q61" s="38">
        <v>0</v>
      </c>
      <c r="R61" s="38">
        <f t="shared" si="1"/>
        <v>2450</v>
      </c>
      <c r="S61" s="38">
        <f t="shared" si="2"/>
        <v>204894</v>
      </c>
    </row>
    <row r="62" ht="24.95" customHeight="1" spans="1:19">
      <c r="A62" s="8" t="s">
        <v>133</v>
      </c>
      <c r="B62" s="15"/>
      <c r="C62" s="31" t="s">
        <v>134</v>
      </c>
      <c r="D62" s="11" t="s">
        <v>15</v>
      </c>
      <c r="E62" s="12">
        <v>5</v>
      </c>
      <c r="F62" s="29">
        <v>1</v>
      </c>
      <c r="G62" s="30">
        <v>86.41</v>
      </c>
      <c r="H62" s="30">
        <v>2230</v>
      </c>
      <c r="I62" s="37">
        <f t="shared" si="0"/>
        <v>192694</v>
      </c>
      <c r="K62">
        <v>240597</v>
      </c>
      <c r="P62" s="38"/>
      <c r="Q62" s="38">
        <v>0</v>
      </c>
      <c r="R62" s="38">
        <f t="shared" si="1"/>
        <v>2230</v>
      </c>
      <c r="S62" s="38">
        <f t="shared" si="2"/>
        <v>192694</v>
      </c>
    </row>
    <row r="63" ht="24.95" customHeight="1" spans="1:19">
      <c r="A63" s="8" t="s">
        <v>135</v>
      </c>
      <c r="B63" s="15"/>
      <c r="C63" s="10" t="s">
        <v>136</v>
      </c>
      <c r="D63" s="11" t="s">
        <v>15</v>
      </c>
      <c r="E63" s="16">
        <v>5</v>
      </c>
      <c r="F63" s="13">
        <v>2</v>
      </c>
      <c r="G63" s="14">
        <v>86.41</v>
      </c>
      <c r="H63" s="14">
        <v>2350</v>
      </c>
      <c r="I63" s="37">
        <f t="shared" si="0"/>
        <v>203064</v>
      </c>
      <c r="P63" s="38"/>
      <c r="Q63" s="38">
        <v>0</v>
      </c>
      <c r="R63" s="38">
        <f t="shared" si="1"/>
        <v>2350</v>
      </c>
      <c r="S63" s="38">
        <f t="shared" si="2"/>
        <v>203064</v>
      </c>
    </row>
    <row r="64" ht="24.95" customHeight="1" spans="1:19">
      <c r="A64" s="8" t="s">
        <v>137</v>
      </c>
      <c r="B64" s="15" t="s">
        <v>13</v>
      </c>
      <c r="C64" s="32" t="s">
        <v>138</v>
      </c>
      <c r="D64" s="11" t="s">
        <v>15</v>
      </c>
      <c r="E64" s="12">
        <v>5</v>
      </c>
      <c r="F64" s="33">
        <v>2</v>
      </c>
      <c r="G64" s="34">
        <v>86.41</v>
      </c>
      <c r="H64" s="34">
        <v>2350</v>
      </c>
      <c r="I64" s="37">
        <f t="shared" si="0"/>
        <v>203064</v>
      </c>
      <c r="K64">
        <v>379138</v>
      </c>
      <c r="M64" s="45"/>
      <c r="N64" s="46"/>
      <c r="P64" s="38"/>
      <c r="Q64" s="38">
        <v>0</v>
      </c>
      <c r="R64" s="38">
        <f t="shared" si="1"/>
        <v>2350</v>
      </c>
      <c r="S64" s="38">
        <f t="shared" si="2"/>
        <v>203064</v>
      </c>
    </row>
    <row r="65" ht="24.95" customHeight="1" spans="1:19">
      <c r="A65" s="8" t="s">
        <v>139</v>
      </c>
      <c r="B65" s="15"/>
      <c r="C65" s="10" t="s">
        <v>140</v>
      </c>
      <c r="D65" s="11" t="s">
        <v>15</v>
      </c>
      <c r="E65" s="16">
        <v>5</v>
      </c>
      <c r="F65" s="13">
        <v>3</v>
      </c>
      <c r="G65" s="14">
        <v>86.41</v>
      </c>
      <c r="H65" s="14">
        <v>2630</v>
      </c>
      <c r="I65" s="37">
        <f t="shared" si="0"/>
        <v>227258</v>
      </c>
      <c r="P65" s="38"/>
      <c r="Q65" s="38">
        <v>0</v>
      </c>
      <c r="R65" s="38">
        <f t="shared" si="1"/>
        <v>2630</v>
      </c>
      <c r="S65" s="38">
        <f t="shared" si="2"/>
        <v>227258</v>
      </c>
    </row>
    <row r="66" ht="24.95" customHeight="1" spans="1:19">
      <c r="A66" s="8" t="s">
        <v>141</v>
      </c>
      <c r="B66" s="15"/>
      <c r="C66" s="32" t="s">
        <v>142</v>
      </c>
      <c r="D66" s="11" t="s">
        <v>15</v>
      </c>
      <c r="E66" s="12">
        <v>5</v>
      </c>
      <c r="F66" s="33">
        <v>3</v>
      </c>
      <c r="G66" s="34">
        <v>86.41</v>
      </c>
      <c r="H66" s="34">
        <v>2630</v>
      </c>
      <c r="I66" s="37">
        <f t="shared" si="0"/>
        <v>227258</v>
      </c>
      <c r="K66">
        <v>430393</v>
      </c>
      <c r="P66" s="38"/>
      <c r="Q66" s="38">
        <v>0</v>
      </c>
      <c r="R66" s="38">
        <f t="shared" si="1"/>
        <v>2630</v>
      </c>
      <c r="S66" s="38">
        <f t="shared" si="2"/>
        <v>227258</v>
      </c>
    </row>
    <row r="67" ht="24.95" customHeight="1" spans="1:19">
      <c r="A67" s="8" t="s">
        <v>143</v>
      </c>
      <c r="B67" s="15"/>
      <c r="C67" s="25" t="s">
        <v>144</v>
      </c>
      <c r="D67" s="11" t="s">
        <v>15</v>
      </c>
      <c r="E67" s="16">
        <v>5</v>
      </c>
      <c r="F67" s="13">
        <v>3</v>
      </c>
      <c r="G67" s="14">
        <v>86.41</v>
      </c>
      <c r="H67" s="14">
        <v>2630</v>
      </c>
      <c r="I67" s="37">
        <f t="shared" ref="I67:I85" si="3">INT(G67*H67+0.5)</f>
        <v>227258</v>
      </c>
      <c r="P67" s="38"/>
      <c r="Q67" s="38">
        <v>20</v>
      </c>
      <c r="R67" s="38">
        <f t="shared" ref="R67:R85" si="4">H67+Q67</f>
        <v>2650</v>
      </c>
      <c r="S67" s="38">
        <f t="shared" ref="S67:S85" si="5">ROUND(R67*G67,0)</f>
        <v>228987</v>
      </c>
    </row>
    <row r="68" ht="24.95" customHeight="1" spans="1:19">
      <c r="A68" s="8" t="s">
        <v>145</v>
      </c>
      <c r="B68" s="15"/>
      <c r="C68" s="31" t="s">
        <v>146</v>
      </c>
      <c r="D68" s="11" t="s">
        <v>15</v>
      </c>
      <c r="E68" s="12">
        <v>5</v>
      </c>
      <c r="F68" s="29">
        <v>4</v>
      </c>
      <c r="G68" s="30">
        <v>86.41</v>
      </c>
      <c r="H68" s="30">
        <v>2450</v>
      </c>
      <c r="I68" s="37">
        <f t="shared" si="3"/>
        <v>211705</v>
      </c>
      <c r="K68">
        <v>233966</v>
      </c>
      <c r="P68" s="38"/>
      <c r="Q68" s="38">
        <v>0</v>
      </c>
      <c r="R68" s="38">
        <f t="shared" si="4"/>
        <v>2450</v>
      </c>
      <c r="S68" s="38">
        <f t="shared" si="5"/>
        <v>211705</v>
      </c>
    </row>
    <row r="69" ht="24.95" customHeight="1" spans="1:19">
      <c r="A69" s="8" t="s">
        <v>147</v>
      </c>
      <c r="B69" s="15"/>
      <c r="C69" s="31" t="s">
        <v>148</v>
      </c>
      <c r="D69" s="11" t="s">
        <v>15</v>
      </c>
      <c r="E69" s="12">
        <v>5</v>
      </c>
      <c r="F69" s="29">
        <v>4</v>
      </c>
      <c r="G69" s="30">
        <v>83.86</v>
      </c>
      <c r="H69" s="30">
        <v>2450</v>
      </c>
      <c r="I69" s="37">
        <f t="shared" si="3"/>
        <v>205457</v>
      </c>
      <c r="K69">
        <v>179560</v>
      </c>
      <c r="P69" s="38"/>
      <c r="Q69" s="38">
        <v>0</v>
      </c>
      <c r="R69" s="38">
        <f t="shared" si="4"/>
        <v>2450</v>
      </c>
      <c r="S69" s="38">
        <f t="shared" si="5"/>
        <v>205457</v>
      </c>
    </row>
    <row r="70" ht="24.95" customHeight="1" spans="1:19">
      <c r="A70" s="8" t="s">
        <v>149</v>
      </c>
      <c r="B70" s="15"/>
      <c r="C70" s="25" t="s">
        <v>150</v>
      </c>
      <c r="D70" s="11" t="s">
        <v>15</v>
      </c>
      <c r="E70" s="16">
        <v>5</v>
      </c>
      <c r="F70" s="13">
        <v>5</v>
      </c>
      <c r="G70" s="14">
        <v>82.35</v>
      </c>
      <c r="H70" s="14">
        <v>2010</v>
      </c>
      <c r="I70" s="37">
        <f t="shared" si="3"/>
        <v>165524</v>
      </c>
      <c r="P70" s="38"/>
      <c r="Q70" s="38">
        <v>20</v>
      </c>
      <c r="R70" s="38">
        <f t="shared" si="4"/>
        <v>2030</v>
      </c>
      <c r="S70" s="38">
        <f t="shared" si="5"/>
        <v>167171</v>
      </c>
    </row>
    <row r="71" ht="24.95" customHeight="1" spans="1:19">
      <c r="A71" s="8" t="s">
        <v>151</v>
      </c>
      <c r="B71" s="15"/>
      <c r="C71" s="32" t="s">
        <v>152</v>
      </c>
      <c r="D71" s="11" t="s">
        <v>15</v>
      </c>
      <c r="E71" s="12">
        <v>5</v>
      </c>
      <c r="F71" s="33">
        <v>2</v>
      </c>
      <c r="G71" s="34">
        <v>96.93</v>
      </c>
      <c r="H71" s="34">
        <v>2350</v>
      </c>
      <c r="I71" s="37">
        <f t="shared" si="3"/>
        <v>227786</v>
      </c>
      <c r="K71">
        <v>258333</v>
      </c>
      <c r="M71" s="45">
        <v>2329</v>
      </c>
      <c r="N71" s="46">
        <v>258333</v>
      </c>
      <c r="O71" s="59">
        <f>M71*G71</f>
        <v>225749.97</v>
      </c>
      <c r="P71" s="41"/>
      <c r="Q71" s="38">
        <v>10</v>
      </c>
      <c r="R71" s="38">
        <f t="shared" si="4"/>
        <v>2360</v>
      </c>
      <c r="S71" s="38">
        <f t="shared" si="5"/>
        <v>228755</v>
      </c>
    </row>
    <row r="72" ht="24.95" customHeight="1" spans="1:19">
      <c r="A72" s="8" t="s">
        <v>153</v>
      </c>
      <c r="B72" s="15"/>
      <c r="C72" s="10" t="s">
        <v>154</v>
      </c>
      <c r="D72" s="11" t="s">
        <v>15</v>
      </c>
      <c r="E72" s="16">
        <v>5</v>
      </c>
      <c r="F72" s="13">
        <v>1</v>
      </c>
      <c r="G72" s="14">
        <v>96.93</v>
      </c>
      <c r="H72" s="14">
        <v>2230</v>
      </c>
      <c r="I72" s="37">
        <f t="shared" si="3"/>
        <v>216154</v>
      </c>
      <c r="P72" s="38"/>
      <c r="Q72" s="38">
        <v>10</v>
      </c>
      <c r="R72" s="38">
        <f t="shared" si="4"/>
        <v>2240</v>
      </c>
      <c r="S72" s="38">
        <f t="shared" si="5"/>
        <v>217123</v>
      </c>
    </row>
    <row r="73" ht="24.95" customHeight="1" spans="1:19">
      <c r="A73" s="8" t="s">
        <v>155</v>
      </c>
      <c r="B73" s="15"/>
      <c r="C73" s="17" t="s">
        <v>156</v>
      </c>
      <c r="D73" s="11" t="s">
        <v>15</v>
      </c>
      <c r="E73" s="16">
        <v>5</v>
      </c>
      <c r="F73" s="13">
        <v>1</v>
      </c>
      <c r="G73" s="14">
        <v>96.93</v>
      </c>
      <c r="H73" s="14">
        <v>2230</v>
      </c>
      <c r="I73" s="37">
        <f t="shared" si="3"/>
        <v>216154</v>
      </c>
      <c r="P73" s="38"/>
      <c r="Q73" s="38">
        <v>10</v>
      </c>
      <c r="R73" s="38">
        <f t="shared" si="4"/>
        <v>2240</v>
      </c>
      <c r="S73" s="38">
        <f t="shared" si="5"/>
        <v>217123</v>
      </c>
    </row>
    <row r="74" ht="24.95" customHeight="1" spans="1:19">
      <c r="A74" s="8" t="s">
        <v>157</v>
      </c>
      <c r="B74" s="15"/>
      <c r="C74" s="32" t="s">
        <v>158</v>
      </c>
      <c r="D74" s="11" t="s">
        <v>15</v>
      </c>
      <c r="E74" s="12">
        <v>5</v>
      </c>
      <c r="F74" s="33">
        <v>2</v>
      </c>
      <c r="G74" s="34">
        <v>96.93</v>
      </c>
      <c r="H74" s="34">
        <v>2350</v>
      </c>
      <c r="I74" s="37">
        <f t="shared" si="3"/>
        <v>227786</v>
      </c>
      <c r="K74">
        <v>454161</v>
      </c>
      <c r="M74" s="45">
        <v>2498</v>
      </c>
      <c r="N74" s="46">
        <v>454161</v>
      </c>
      <c r="O74" s="59">
        <f>M74*G74</f>
        <v>242131.14</v>
      </c>
      <c r="P74" s="41"/>
      <c r="Q74" s="38">
        <v>10</v>
      </c>
      <c r="R74" s="38">
        <f t="shared" si="4"/>
        <v>2360</v>
      </c>
      <c r="S74" s="38">
        <f t="shared" si="5"/>
        <v>228755</v>
      </c>
    </row>
    <row r="75" ht="24.95" customHeight="1" spans="1:19">
      <c r="A75" s="8" t="s">
        <v>159</v>
      </c>
      <c r="B75" s="15"/>
      <c r="C75" s="17" t="s">
        <v>160</v>
      </c>
      <c r="D75" s="11" t="s">
        <v>15</v>
      </c>
      <c r="E75" s="16">
        <v>5</v>
      </c>
      <c r="F75" s="13">
        <v>2</v>
      </c>
      <c r="G75" s="14">
        <v>96.93</v>
      </c>
      <c r="H75" s="14">
        <v>2350</v>
      </c>
      <c r="I75" s="37">
        <f t="shared" si="3"/>
        <v>227786</v>
      </c>
      <c r="P75" s="38"/>
      <c r="Q75" s="38">
        <v>10</v>
      </c>
      <c r="R75" s="38">
        <f t="shared" si="4"/>
        <v>2360</v>
      </c>
      <c r="S75" s="38">
        <f t="shared" si="5"/>
        <v>228755</v>
      </c>
    </row>
    <row r="76" ht="24.95" customHeight="1" spans="1:19">
      <c r="A76" s="8" t="s">
        <v>161</v>
      </c>
      <c r="B76" s="15"/>
      <c r="C76" s="10" t="s">
        <v>162</v>
      </c>
      <c r="D76" s="11" t="s">
        <v>15</v>
      </c>
      <c r="E76" s="16">
        <v>5</v>
      </c>
      <c r="F76" s="13">
        <v>3</v>
      </c>
      <c r="G76" s="14">
        <v>96.93</v>
      </c>
      <c r="H76" s="14">
        <v>2630</v>
      </c>
      <c r="I76" s="37">
        <f t="shared" si="3"/>
        <v>254926</v>
      </c>
      <c r="P76" s="38"/>
      <c r="Q76" s="38">
        <v>10</v>
      </c>
      <c r="R76" s="38">
        <f t="shared" si="4"/>
        <v>2640</v>
      </c>
      <c r="S76" s="38">
        <f t="shared" si="5"/>
        <v>255895</v>
      </c>
    </row>
    <row r="77" ht="24.95" customHeight="1" spans="1:19">
      <c r="A77" s="8" t="s">
        <v>163</v>
      </c>
      <c r="B77" s="15"/>
      <c r="C77" s="17" t="s">
        <v>164</v>
      </c>
      <c r="D77" s="11" t="s">
        <v>15</v>
      </c>
      <c r="E77" s="16">
        <v>5</v>
      </c>
      <c r="F77" s="13">
        <v>3</v>
      </c>
      <c r="G77" s="14">
        <v>96.93</v>
      </c>
      <c r="H77" s="14">
        <v>2630</v>
      </c>
      <c r="I77" s="37">
        <f t="shared" si="3"/>
        <v>254926</v>
      </c>
      <c r="P77" s="38"/>
      <c r="Q77" s="38">
        <v>10</v>
      </c>
      <c r="R77" s="38">
        <f t="shared" si="4"/>
        <v>2640</v>
      </c>
      <c r="S77" s="38">
        <f t="shared" si="5"/>
        <v>255895</v>
      </c>
    </row>
    <row r="78" ht="24.95" customHeight="1" spans="1:19">
      <c r="A78" s="8" t="s">
        <v>165</v>
      </c>
      <c r="B78" s="15"/>
      <c r="C78" s="32" t="s">
        <v>166</v>
      </c>
      <c r="D78" s="11" t="s">
        <v>15</v>
      </c>
      <c r="E78" s="12">
        <v>5</v>
      </c>
      <c r="F78" s="33">
        <v>4</v>
      </c>
      <c r="G78" s="34">
        <v>95.56</v>
      </c>
      <c r="H78" s="34">
        <v>2450</v>
      </c>
      <c r="I78" s="37">
        <f t="shared" si="3"/>
        <v>234122</v>
      </c>
      <c r="K78">
        <v>358130</v>
      </c>
      <c r="M78" s="45">
        <v>2329</v>
      </c>
      <c r="N78" s="46">
        <v>358130</v>
      </c>
      <c r="O78" s="59">
        <f>M78*G78</f>
        <v>222559.24</v>
      </c>
      <c r="P78" s="41"/>
      <c r="Q78" s="38">
        <v>10</v>
      </c>
      <c r="R78" s="38">
        <f t="shared" si="4"/>
        <v>2460</v>
      </c>
      <c r="S78" s="38">
        <f t="shared" si="5"/>
        <v>235078</v>
      </c>
    </row>
    <row r="79" ht="24.95" customHeight="1" spans="1:19">
      <c r="A79" s="8" t="s">
        <v>167</v>
      </c>
      <c r="B79" s="15"/>
      <c r="C79" s="10" t="s">
        <v>168</v>
      </c>
      <c r="D79" s="11" t="s">
        <v>15</v>
      </c>
      <c r="E79" s="16">
        <v>5</v>
      </c>
      <c r="F79" s="13">
        <v>5</v>
      </c>
      <c r="G79" s="14">
        <v>92.79</v>
      </c>
      <c r="H79" s="14">
        <v>2010</v>
      </c>
      <c r="I79" s="37">
        <f t="shared" si="3"/>
        <v>186508</v>
      </c>
      <c r="P79" s="38"/>
      <c r="Q79" s="38">
        <v>10</v>
      </c>
      <c r="R79" s="38">
        <f t="shared" si="4"/>
        <v>2020</v>
      </c>
      <c r="S79" s="38">
        <f t="shared" si="5"/>
        <v>187436</v>
      </c>
    </row>
    <row r="80" ht="24.95" customHeight="1" spans="1:19">
      <c r="A80" s="8" t="s">
        <v>169</v>
      </c>
      <c r="B80" s="15"/>
      <c r="C80" s="17" t="s">
        <v>170</v>
      </c>
      <c r="D80" s="11" t="s">
        <v>15</v>
      </c>
      <c r="E80" s="16">
        <v>5</v>
      </c>
      <c r="F80" s="13">
        <v>5</v>
      </c>
      <c r="G80" s="14">
        <v>92.79</v>
      </c>
      <c r="H80" s="14">
        <v>2010</v>
      </c>
      <c r="I80" s="37">
        <f t="shared" si="3"/>
        <v>186508</v>
      </c>
      <c r="P80" s="38"/>
      <c r="Q80" s="38">
        <v>10</v>
      </c>
      <c r="R80" s="38">
        <f t="shared" si="4"/>
        <v>2020</v>
      </c>
      <c r="S80" s="38">
        <f t="shared" si="5"/>
        <v>187436</v>
      </c>
    </row>
    <row r="81" ht="24.95" customHeight="1" spans="1:19">
      <c r="A81" s="8" t="s">
        <v>171</v>
      </c>
      <c r="B81" s="15"/>
      <c r="C81" s="32" t="s">
        <v>172</v>
      </c>
      <c r="D81" s="11" t="s">
        <v>15</v>
      </c>
      <c r="E81" s="12">
        <v>5</v>
      </c>
      <c r="F81" s="33">
        <v>1</v>
      </c>
      <c r="G81" s="34">
        <v>96.93</v>
      </c>
      <c r="H81" s="34">
        <v>2230</v>
      </c>
      <c r="I81" s="37">
        <f t="shared" si="3"/>
        <v>216154</v>
      </c>
      <c r="K81">
        <v>493463</v>
      </c>
      <c r="M81" s="45">
        <v>2498</v>
      </c>
      <c r="N81" s="46">
        <f>I81</f>
        <v>216154</v>
      </c>
      <c r="O81">
        <f>M81*G81</f>
        <v>242131.14</v>
      </c>
      <c r="P81" s="38"/>
      <c r="Q81" s="38">
        <v>10</v>
      </c>
      <c r="R81" s="38">
        <f t="shared" si="4"/>
        <v>2240</v>
      </c>
      <c r="S81" s="38">
        <f t="shared" si="5"/>
        <v>217123</v>
      </c>
    </row>
    <row r="82" ht="24.95" customHeight="1" spans="1:19">
      <c r="A82" s="8" t="s">
        <v>173</v>
      </c>
      <c r="B82" s="15"/>
      <c r="C82" s="32" t="s">
        <v>174</v>
      </c>
      <c r="D82" s="11" t="s">
        <v>15</v>
      </c>
      <c r="E82" s="12">
        <v>5</v>
      </c>
      <c r="F82" s="33">
        <v>2</v>
      </c>
      <c r="G82" s="34">
        <v>95.56</v>
      </c>
      <c r="H82" s="34">
        <v>2350</v>
      </c>
      <c r="I82" s="37">
        <f t="shared" si="3"/>
        <v>224566</v>
      </c>
      <c r="K82">
        <v>508318</v>
      </c>
      <c r="M82" s="45">
        <v>2498</v>
      </c>
      <c r="N82" s="46">
        <v>508318</v>
      </c>
      <c r="O82">
        <f>M82*G82</f>
        <v>238708.88</v>
      </c>
      <c r="P82" s="38"/>
      <c r="Q82" s="38">
        <v>10</v>
      </c>
      <c r="R82" s="38">
        <f t="shared" si="4"/>
        <v>2360</v>
      </c>
      <c r="S82" s="38">
        <f t="shared" si="5"/>
        <v>225522</v>
      </c>
    </row>
    <row r="83" ht="24.95" customHeight="1" spans="1:19">
      <c r="A83" s="8" t="s">
        <v>175</v>
      </c>
      <c r="B83" s="15"/>
      <c r="C83" s="10" t="s">
        <v>176</v>
      </c>
      <c r="D83" s="11" t="s">
        <v>15</v>
      </c>
      <c r="E83" s="16">
        <v>5</v>
      </c>
      <c r="F83" s="13">
        <v>4</v>
      </c>
      <c r="G83" s="14">
        <v>94.18</v>
      </c>
      <c r="H83" s="14">
        <v>2450</v>
      </c>
      <c r="I83" s="37">
        <f t="shared" si="3"/>
        <v>230741</v>
      </c>
      <c r="P83" s="38"/>
      <c r="Q83" s="38">
        <v>10</v>
      </c>
      <c r="R83" s="38">
        <f t="shared" si="4"/>
        <v>2460</v>
      </c>
      <c r="S83" s="38">
        <f t="shared" si="5"/>
        <v>231683</v>
      </c>
    </row>
    <row r="84" ht="24.95" customHeight="1" spans="1:19">
      <c r="A84" s="8" t="s">
        <v>177</v>
      </c>
      <c r="B84" s="15"/>
      <c r="C84" s="10" t="s">
        <v>178</v>
      </c>
      <c r="D84" s="11" t="s">
        <v>15</v>
      </c>
      <c r="E84" s="16">
        <v>5</v>
      </c>
      <c r="F84" s="13">
        <v>5</v>
      </c>
      <c r="G84" s="14">
        <v>92.79</v>
      </c>
      <c r="H84" s="14">
        <v>2010</v>
      </c>
      <c r="I84" s="37">
        <f t="shared" si="3"/>
        <v>186508</v>
      </c>
      <c r="P84" s="38"/>
      <c r="Q84" s="38">
        <v>10</v>
      </c>
      <c r="R84" s="38">
        <f t="shared" si="4"/>
        <v>2020</v>
      </c>
      <c r="S84" s="38">
        <f t="shared" si="5"/>
        <v>187436</v>
      </c>
    </row>
    <row r="85" ht="24.95" customHeight="1" spans="1:19">
      <c r="A85" s="8" t="s">
        <v>179</v>
      </c>
      <c r="B85" s="54" t="s">
        <v>13</v>
      </c>
      <c r="C85" s="32" t="s">
        <v>180</v>
      </c>
      <c r="D85" s="11" t="s">
        <v>15</v>
      </c>
      <c r="E85" s="12">
        <v>5</v>
      </c>
      <c r="F85" s="33">
        <v>5</v>
      </c>
      <c r="G85" s="34">
        <v>91.42</v>
      </c>
      <c r="H85" s="34">
        <v>2010</v>
      </c>
      <c r="I85" s="37">
        <f t="shared" si="3"/>
        <v>183754</v>
      </c>
      <c r="K85">
        <v>517910</v>
      </c>
      <c r="M85" s="45">
        <v>2498</v>
      </c>
      <c r="N85" s="46">
        <v>517910</v>
      </c>
      <c r="O85">
        <f>M85*G85</f>
        <v>228367.16</v>
      </c>
      <c r="P85" s="38"/>
      <c r="Q85" s="38">
        <v>10</v>
      </c>
      <c r="R85" s="38">
        <f t="shared" si="4"/>
        <v>2020</v>
      </c>
      <c r="S85" s="38">
        <f t="shared" si="5"/>
        <v>184668</v>
      </c>
    </row>
    <row r="86" ht="24.95" customHeight="1" spans="1:19">
      <c r="A86" s="8" t="s">
        <v>181</v>
      </c>
      <c r="B86" s="55" t="s">
        <v>182</v>
      </c>
      <c r="C86" s="17" t="s">
        <v>183</v>
      </c>
      <c r="D86" s="11" t="s">
        <v>15</v>
      </c>
      <c r="E86" s="16">
        <v>2</v>
      </c>
      <c r="F86" s="13" t="s">
        <v>184</v>
      </c>
      <c r="G86" s="14">
        <v>158.37</v>
      </c>
      <c r="H86" s="14">
        <v>2550</v>
      </c>
      <c r="I86" s="37">
        <f t="shared" ref="I68:I131" si="6">INT(G86*H86+0.5)</f>
        <v>403844</v>
      </c>
      <c r="P86" s="38"/>
      <c r="Q86" s="38">
        <v>0</v>
      </c>
      <c r="R86" s="38">
        <f t="shared" ref="R68:R131" si="7">H86+Q86</f>
        <v>2550</v>
      </c>
      <c r="S86" s="38">
        <f t="shared" ref="S68:S131" si="8">ROUND(R86*G86,0)</f>
        <v>403844</v>
      </c>
    </row>
    <row r="87" ht="24.95" customHeight="1" spans="1:19">
      <c r="A87" s="8" t="s">
        <v>185</v>
      </c>
      <c r="B87" s="55" t="s">
        <v>182</v>
      </c>
      <c r="C87" s="17" t="s">
        <v>186</v>
      </c>
      <c r="D87" s="11" t="s">
        <v>15</v>
      </c>
      <c r="E87" s="16">
        <v>2</v>
      </c>
      <c r="F87" s="13" t="s">
        <v>184</v>
      </c>
      <c r="G87" s="14">
        <v>158.37</v>
      </c>
      <c r="H87" s="14">
        <v>2550</v>
      </c>
      <c r="I87" s="37">
        <f t="shared" si="6"/>
        <v>403844</v>
      </c>
      <c r="P87" s="38"/>
      <c r="Q87" s="38">
        <v>0</v>
      </c>
      <c r="R87" s="38">
        <f t="shared" si="7"/>
        <v>2550</v>
      </c>
      <c r="S87" s="38">
        <f t="shared" si="8"/>
        <v>403844</v>
      </c>
    </row>
    <row r="88" ht="24.95" customHeight="1" spans="1:19">
      <c r="A88" s="8" t="s">
        <v>187</v>
      </c>
      <c r="B88" s="55" t="s">
        <v>182</v>
      </c>
      <c r="C88" s="17" t="s">
        <v>188</v>
      </c>
      <c r="D88" s="11" t="s">
        <v>15</v>
      </c>
      <c r="E88" s="16">
        <v>2</v>
      </c>
      <c r="F88" s="13" t="s">
        <v>184</v>
      </c>
      <c r="G88" s="14">
        <v>158.37</v>
      </c>
      <c r="H88" s="14">
        <v>2550</v>
      </c>
      <c r="I88" s="37">
        <f t="shared" si="6"/>
        <v>403844</v>
      </c>
      <c r="P88" s="38"/>
      <c r="Q88" s="38">
        <v>0</v>
      </c>
      <c r="R88" s="38">
        <f t="shared" si="7"/>
        <v>2550</v>
      </c>
      <c r="S88" s="38">
        <f t="shared" si="8"/>
        <v>403844</v>
      </c>
    </row>
    <row r="89" ht="24.95" customHeight="1" spans="1:19">
      <c r="A89" s="8" t="s">
        <v>189</v>
      </c>
      <c r="B89" s="55" t="s">
        <v>182</v>
      </c>
      <c r="C89" s="17" t="s">
        <v>190</v>
      </c>
      <c r="D89" s="11" t="s">
        <v>15</v>
      </c>
      <c r="E89" s="16">
        <v>2</v>
      </c>
      <c r="F89" s="13" t="s">
        <v>184</v>
      </c>
      <c r="G89" s="14">
        <v>158.37</v>
      </c>
      <c r="H89" s="14">
        <v>2550</v>
      </c>
      <c r="I89" s="37">
        <f t="shared" si="6"/>
        <v>403844</v>
      </c>
      <c r="P89" s="38"/>
      <c r="Q89" s="38">
        <v>0</v>
      </c>
      <c r="R89" s="38">
        <f t="shared" si="7"/>
        <v>2550</v>
      </c>
      <c r="S89" s="38">
        <f t="shared" si="8"/>
        <v>403844</v>
      </c>
    </row>
    <row r="90" ht="24.95" customHeight="1" spans="1:19">
      <c r="A90" s="8" t="s">
        <v>191</v>
      </c>
      <c r="B90" s="55" t="s">
        <v>182</v>
      </c>
      <c r="C90" s="17" t="s">
        <v>192</v>
      </c>
      <c r="D90" s="11" t="s">
        <v>15</v>
      </c>
      <c r="E90" s="16">
        <v>2</v>
      </c>
      <c r="F90" s="13" t="s">
        <v>184</v>
      </c>
      <c r="G90" s="14">
        <v>158.37</v>
      </c>
      <c r="H90" s="14">
        <v>2550</v>
      </c>
      <c r="I90" s="37">
        <f t="shared" si="6"/>
        <v>403844</v>
      </c>
      <c r="P90" s="38"/>
      <c r="Q90" s="38">
        <v>0</v>
      </c>
      <c r="R90" s="38">
        <f t="shared" si="7"/>
        <v>2550</v>
      </c>
      <c r="S90" s="38">
        <f t="shared" si="8"/>
        <v>403844</v>
      </c>
    </row>
    <row r="91" ht="24.95" customHeight="1" spans="1:19">
      <c r="A91" s="8" t="s">
        <v>193</v>
      </c>
      <c r="B91" s="55" t="s">
        <v>182</v>
      </c>
      <c r="C91" s="17" t="s">
        <v>194</v>
      </c>
      <c r="D91" s="11" t="s">
        <v>15</v>
      </c>
      <c r="E91" s="16">
        <v>2</v>
      </c>
      <c r="F91" s="13" t="s">
        <v>184</v>
      </c>
      <c r="G91" s="14">
        <v>158.37</v>
      </c>
      <c r="H91" s="14">
        <v>2550</v>
      </c>
      <c r="I91" s="37">
        <f t="shared" si="6"/>
        <v>403844</v>
      </c>
      <c r="P91" s="38"/>
      <c r="Q91" s="38">
        <v>0</v>
      </c>
      <c r="R91" s="38">
        <f t="shared" si="7"/>
        <v>2550</v>
      </c>
      <c r="S91" s="38">
        <f t="shared" si="8"/>
        <v>403844</v>
      </c>
    </row>
    <row r="92" ht="24.95" customHeight="1" spans="1:19">
      <c r="A92" s="8" t="s">
        <v>195</v>
      </c>
      <c r="B92" s="55" t="s">
        <v>182</v>
      </c>
      <c r="C92" s="17" t="s">
        <v>196</v>
      </c>
      <c r="D92" s="11" t="s">
        <v>15</v>
      </c>
      <c r="E92" s="16">
        <v>2</v>
      </c>
      <c r="F92" s="13" t="s">
        <v>184</v>
      </c>
      <c r="G92" s="14">
        <v>175.89</v>
      </c>
      <c r="H92" s="14">
        <v>2550</v>
      </c>
      <c r="I92" s="37">
        <f t="shared" si="6"/>
        <v>448520</v>
      </c>
      <c r="P92" s="38"/>
      <c r="Q92" s="38">
        <v>20</v>
      </c>
      <c r="R92" s="38">
        <f t="shared" si="7"/>
        <v>2570</v>
      </c>
      <c r="S92" s="38">
        <f t="shared" si="8"/>
        <v>452037</v>
      </c>
    </row>
    <row r="93" ht="24.95" customHeight="1" spans="1:19">
      <c r="A93" s="8" t="s">
        <v>197</v>
      </c>
      <c r="B93" s="55" t="s">
        <v>182</v>
      </c>
      <c r="C93" s="17" t="s">
        <v>198</v>
      </c>
      <c r="D93" s="11" t="s">
        <v>15</v>
      </c>
      <c r="E93" s="16">
        <v>2</v>
      </c>
      <c r="F93" s="13" t="s">
        <v>184</v>
      </c>
      <c r="G93" s="14">
        <v>179.78</v>
      </c>
      <c r="H93" s="14">
        <v>2550</v>
      </c>
      <c r="I93" s="37">
        <f t="shared" si="6"/>
        <v>458439</v>
      </c>
      <c r="P93" s="38"/>
      <c r="Q93" s="38">
        <v>20</v>
      </c>
      <c r="R93" s="38">
        <f t="shared" si="7"/>
        <v>2570</v>
      </c>
      <c r="S93" s="38">
        <f t="shared" si="8"/>
        <v>462035</v>
      </c>
    </row>
    <row r="94" ht="24.95" customHeight="1" spans="1:19">
      <c r="A94" s="8" t="s">
        <v>199</v>
      </c>
      <c r="B94" s="55" t="s">
        <v>182</v>
      </c>
      <c r="C94" s="17" t="s">
        <v>200</v>
      </c>
      <c r="D94" s="11" t="s">
        <v>15</v>
      </c>
      <c r="E94" s="16">
        <v>2</v>
      </c>
      <c r="F94" s="13" t="s">
        <v>184</v>
      </c>
      <c r="G94" s="14">
        <v>175.89</v>
      </c>
      <c r="H94" s="14">
        <v>2550</v>
      </c>
      <c r="I94" s="37">
        <f t="shared" si="6"/>
        <v>448520</v>
      </c>
      <c r="P94" s="38"/>
      <c r="Q94" s="38">
        <v>20</v>
      </c>
      <c r="R94" s="38">
        <f t="shared" si="7"/>
        <v>2570</v>
      </c>
      <c r="S94" s="38">
        <f t="shared" si="8"/>
        <v>452037</v>
      </c>
    </row>
    <row r="95" ht="24.95" customHeight="1" spans="1:19">
      <c r="A95" s="8" t="s">
        <v>201</v>
      </c>
      <c r="B95" s="55" t="s">
        <v>182</v>
      </c>
      <c r="C95" s="17" t="s">
        <v>202</v>
      </c>
      <c r="D95" s="11" t="s">
        <v>15</v>
      </c>
      <c r="E95" s="16">
        <v>2</v>
      </c>
      <c r="F95" s="13" t="s">
        <v>184</v>
      </c>
      <c r="G95" s="14">
        <v>175.89</v>
      </c>
      <c r="H95" s="14">
        <v>2550</v>
      </c>
      <c r="I95" s="37">
        <f t="shared" si="6"/>
        <v>448520</v>
      </c>
      <c r="P95" s="38"/>
      <c r="Q95" s="38">
        <v>20</v>
      </c>
      <c r="R95" s="38">
        <f t="shared" si="7"/>
        <v>2570</v>
      </c>
      <c r="S95" s="38">
        <f t="shared" si="8"/>
        <v>452037</v>
      </c>
    </row>
    <row r="96" ht="24.95" customHeight="1" spans="1:19">
      <c r="A96" s="8" t="s">
        <v>203</v>
      </c>
      <c r="B96" s="55" t="s">
        <v>182</v>
      </c>
      <c r="C96" s="17" t="s">
        <v>204</v>
      </c>
      <c r="D96" s="11" t="s">
        <v>15</v>
      </c>
      <c r="E96" s="16">
        <v>2</v>
      </c>
      <c r="F96" s="13" t="s">
        <v>184</v>
      </c>
      <c r="G96" s="14">
        <v>175.89</v>
      </c>
      <c r="H96" s="14">
        <v>2550</v>
      </c>
      <c r="I96" s="37">
        <f t="shared" si="6"/>
        <v>448520</v>
      </c>
      <c r="P96" s="38"/>
      <c r="Q96" s="38">
        <v>20</v>
      </c>
      <c r="R96" s="38">
        <f t="shared" si="7"/>
        <v>2570</v>
      </c>
      <c r="S96" s="38">
        <f t="shared" si="8"/>
        <v>452037</v>
      </c>
    </row>
    <row r="97" ht="24.95" customHeight="1" spans="1:19">
      <c r="A97" s="8" t="s">
        <v>205</v>
      </c>
      <c r="B97" s="55" t="s">
        <v>182</v>
      </c>
      <c r="C97" s="17" t="s">
        <v>206</v>
      </c>
      <c r="D97" s="11" t="s">
        <v>15</v>
      </c>
      <c r="E97" s="16">
        <v>2</v>
      </c>
      <c r="F97" s="13" t="s">
        <v>184</v>
      </c>
      <c r="G97" s="14">
        <v>175.89</v>
      </c>
      <c r="H97" s="14">
        <v>2550</v>
      </c>
      <c r="I97" s="37">
        <f t="shared" si="6"/>
        <v>448520</v>
      </c>
      <c r="P97" s="38"/>
      <c r="Q97" s="38">
        <v>20</v>
      </c>
      <c r="R97" s="38">
        <f t="shared" si="7"/>
        <v>2570</v>
      </c>
      <c r="S97" s="38">
        <f t="shared" si="8"/>
        <v>452037</v>
      </c>
    </row>
    <row r="98" ht="24.95" customHeight="1" spans="1:19">
      <c r="A98" s="8" t="s">
        <v>207</v>
      </c>
      <c r="B98" s="55" t="s">
        <v>182</v>
      </c>
      <c r="C98" s="17" t="s">
        <v>208</v>
      </c>
      <c r="D98" s="11" t="s">
        <v>15</v>
      </c>
      <c r="E98" s="16">
        <v>2</v>
      </c>
      <c r="F98" s="13" t="s">
        <v>184</v>
      </c>
      <c r="G98" s="14">
        <v>179.78</v>
      </c>
      <c r="H98" s="14">
        <v>2550</v>
      </c>
      <c r="I98" s="37">
        <f t="shared" si="6"/>
        <v>458439</v>
      </c>
      <c r="P98" s="38"/>
      <c r="Q98" s="38">
        <v>20</v>
      </c>
      <c r="R98" s="38">
        <f t="shared" si="7"/>
        <v>2570</v>
      </c>
      <c r="S98" s="38">
        <f t="shared" si="8"/>
        <v>462035</v>
      </c>
    </row>
    <row r="99" ht="24.95" customHeight="1" spans="1:19">
      <c r="A99" s="8" t="s">
        <v>209</v>
      </c>
      <c r="B99" s="55" t="s">
        <v>182</v>
      </c>
      <c r="C99" s="17" t="s">
        <v>210</v>
      </c>
      <c r="D99" s="11" t="s">
        <v>15</v>
      </c>
      <c r="E99" s="16">
        <v>2</v>
      </c>
      <c r="F99" s="13" t="s">
        <v>184</v>
      </c>
      <c r="G99" s="28">
        <v>175.89</v>
      </c>
      <c r="H99" s="14">
        <v>2550</v>
      </c>
      <c r="I99" s="37">
        <f t="shared" si="6"/>
        <v>448520</v>
      </c>
      <c r="P99" s="38"/>
      <c r="Q99" s="38">
        <v>20</v>
      </c>
      <c r="R99" s="38">
        <f t="shared" si="7"/>
        <v>2570</v>
      </c>
      <c r="S99" s="38">
        <f t="shared" si="8"/>
        <v>452037</v>
      </c>
    </row>
    <row r="100" ht="24.95" customHeight="1" spans="1:19">
      <c r="A100" s="8" t="s">
        <v>211</v>
      </c>
      <c r="B100" s="55" t="s">
        <v>182</v>
      </c>
      <c r="C100" s="17" t="s">
        <v>212</v>
      </c>
      <c r="D100" s="11" t="s">
        <v>15</v>
      </c>
      <c r="E100" s="16">
        <v>2</v>
      </c>
      <c r="F100" s="13" t="s">
        <v>184</v>
      </c>
      <c r="G100" s="28">
        <v>175.89</v>
      </c>
      <c r="H100" s="14">
        <v>2550</v>
      </c>
      <c r="I100" s="37">
        <f t="shared" si="6"/>
        <v>448520</v>
      </c>
      <c r="P100" s="38"/>
      <c r="Q100" s="38">
        <v>20</v>
      </c>
      <c r="R100" s="38">
        <f t="shared" si="7"/>
        <v>2570</v>
      </c>
      <c r="S100" s="38">
        <f t="shared" si="8"/>
        <v>452037</v>
      </c>
    </row>
    <row r="101" ht="24.95" customHeight="1" spans="1:19">
      <c r="A101" s="8" t="s">
        <v>213</v>
      </c>
      <c r="B101" s="56" t="s">
        <v>214</v>
      </c>
      <c r="C101" s="17" t="s">
        <v>215</v>
      </c>
      <c r="D101" s="11" t="s">
        <v>216</v>
      </c>
      <c r="E101" s="26" t="s">
        <v>217</v>
      </c>
      <c r="F101" s="27" t="s">
        <v>217</v>
      </c>
      <c r="G101" s="28">
        <v>61.47</v>
      </c>
      <c r="H101" s="14">
        <v>4500</v>
      </c>
      <c r="I101" s="37">
        <f t="shared" si="6"/>
        <v>276615</v>
      </c>
      <c r="P101" s="38"/>
      <c r="Q101" s="38"/>
      <c r="R101" s="38">
        <f t="shared" si="7"/>
        <v>4500</v>
      </c>
      <c r="S101" s="38">
        <f t="shared" si="8"/>
        <v>276615</v>
      </c>
    </row>
    <row r="102" ht="24.95" customHeight="1" spans="1:19">
      <c r="A102" s="8" t="s">
        <v>218</v>
      </c>
      <c r="B102" s="56" t="s">
        <v>214</v>
      </c>
      <c r="C102" s="17" t="s">
        <v>219</v>
      </c>
      <c r="D102" s="11" t="s">
        <v>216</v>
      </c>
      <c r="E102" s="26" t="s">
        <v>217</v>
      </c>
      <c r="F102" s="27" t="s">
        <v>217</v>
      </c>
      <c r="G102" s="28">
        <v>59.5</v>
      </c>
      <c r="H102" s="14">
        <v>4500</v>
      </c>
      <c r="I102" s="37">
        <f t="shared" si="6"/>
        <v>267750</v>
      </c>
      <c r="P102" s="38"/>
      <c r="Q102" s="38">
        <v>30</v>
      </c>
      <c r="R102" s="38">
        <f t="shared" si="7"/>
        <v>4530</v>
      </c>
      <c r="S102" s="38">
        <f t="shared" si="8"/>
        <v>269535</v>
      </c>
    </row>
    <row r="103" ht="24.95" customHeight="1" spans="1:19">
      <c r="A103" s="8" t="s">
        <v>220</v>
      </c>
      <c r="B103" s="56" t="s">
        <v>214</v>
      </c>
      <c r="C103" s="17" t="s">
        <v>221</v>
      </c>
      <c r="D103" s="11" t="s">
        <v>216</v>
      </c>
      <c r="E103" s="26" t="s">
        <v>217</v>
      </c>
      <c r="F103" s="27" t="s">
        <v>217</v>
      </c>
      <c r="G103" s="28">
        <v>59.5</v>
      </c>
      <c r="H103" s="14">
        <v>4500</v>
      </c>
      <c r="I103" s="37">
        <f t="shared" si="6"/>
        <v>267750</v>
      </c>
      <c r="P103" s="38"/>
      <c r="Q103" s="38">
        <v>40</v>
      </c>
      <c r="R103" s="38">
        <f t="shared" si="7"/>
        <v>4540</v>
      </c>
      <c r="S103" s="38">
        <f t="shared" si="8"/>
        <v>270130</v>
      </c>
    </row>
    <row r="104" ht="24.95" customHeight="1" spans="1:19">
      <c r="A104" s="8" t="s">
        <v>222</v>
      </c>
      <c r="B104" s="56" t="s">
        <v>214</v>
      </c>
      <c r="C104" s="17" t="s">
        <v>223</v>
      </c>
      <c r="D104" s="11" t="s">
        <v>216</v>
      </c>
      <c r="E104" s="26" t="s">
        <v>217</v>
      </c>
      <c r="F104" s="27" t="s">
        <v>217</v>
      </c>
      <c r="G104" s="30">
        <v>61.47</v>
      </c>
      <c r="H104" s="14">
        <v>4500</v>
      </c>
      <c r="I104" s="37">
        <f t="shared" si="6"/>
        <v>276615</v>
      </c>
      <c r="P104" s="38"/>
      <c r="Q104" s="38">
        <v>50</v>
      </c>
      <c r="R104" s="38">
        <f t="shared" si="7"/>
        <v>4550</v>
      </c>
      <c r="S104" s="38">
        <f t="shared" si="8"/>
        <v>279689</v>
      </c>
    </row>
    <row r="105" ht="24.95" customHeight="1" spans="1:19">
      <c r="A105" s="8" t="s">
        <v>224</v>
      </c>
      <c r="B105" s="56" t="s">
        <v>214</v>
      </c>
      <c r="C105" s="17" t="s">
        <v>225</v>
      </c>
      <c r="D105" s="11" t="s">
        <v>216</v>
      </c>
      <c r="E105" s="26" t="s">
        <v>217</v>
      </c>
      <c r="F105" s="27" t="s">
        <v>217</v>
      </c>
      <c r="G105" s="30">
        <v>61.47</v>
      </c>
      <c r="H105" s="14">
        <v>4500</v>
      </c>
      <c r="I105" s="37">
        <f t="shared" si="6"/>
        <v>276615</v>
      </c>
      <c r="P105" s="38"/>
      <c r="Q105" s="38">
        <v>60</v>
      </c>
      <c r="R105" s="38">
        <f t="shared" si="7"/>
        <v>4560</v>
      </c>
      <c r="S105" s="38">
        <f t="shared" si="8"/>
        <v>280303</v>
      </c>
    </row>
    <row r="106" ht="24.95" customHeight="1" spans="1:19">
      <c r="A106" s="8" t="s">
        <v>226</v>
      </c>
      <c r="B106" s="56" t="s">
        <v>214</v>
      </c>
      <c r="C106" s="17" t="s">
        <v>227</v>
      </c>
      <c r="D106" s="11" t="s">
        <v>216</v>
      </c>
      <c r="E106" s="26" t="s">
        <v>217</v>
      </c>
      <c r="F106" s="27" t="s">
        <v>217</v>
      </c>
      <c r="G106" s="30">
        <v>59.5</v>
      </c>
      <c r="H106" s="14">
        <v>4500</v>
      </c>
      <c r="I106" s="37">
        <f t="shared" si="6"/>
        <v>267750</v>
      </c>
      <c r="P106" s="38"/>
      <c r="Q106" s="38">
        <v>70</v>
      </c>
      <c r="R106" s="38">
        <f t="shared" si="7"/>
        <v>4570</v>
      </c>
      <c r="S106" s="38">
        <f t="shared" si="8"/>
        <v>271915</v>
      </c>
    </row>
    <row r="107" ht="24.95" customHeight="1" spans="1:19">
      <c r="A107" s="8" t="s">
        <v>228</v>
      </c>
      <c r="B107" s="56" t="s">
        <v>214</v>
      </c>
      <c r="C107" s="17" t="s">
        <v>229</v>
      </c>
      <c r="D107" s="11" t="s">
        <v>216</v>
      </c>
      <c r="E107" s="26" t="s">
        <v>217</v>
      </c>
      <c r="F107" s="27" t="s">
        <v>217</v>
      </c>
      <c r="G107" s="30">
        <v>59.5</v>
      </c>
      <c r="H107" s="14">
        <v>4500</v>
      </c>
      <c r="I107" s="37">
        <f t="shared" si="6"/>
        <v>267750</v>
      </c>
      <c r="P107" s="38"/>
      <c r="Q107" s="38">
        <v>80</v>
      </c>
      <c r="R107" s="38">
        <f t="shared" si="7"/>
        <v>4580</v>
      </c>
      <c r="S107" s="38">
        <f t="shared" si="8"/>
        <v>272510</v>
      </c>
    </row>
    <row r="108" ht="24.95" customHeight="1" spans="1:19">
      <c r="A108" s="8" t="s">
        <v>230</v>
      </c>
      <c r="B108" s="56" t="s">
        <v>214</v>
      </c>
      <c r="C108" s="17" t="s">
        <v>231</v>
      </c>
      <c r="D108" s="11" t="s">
        <v>216</v>
      </c>
      <c r="E108" s="26" t="s">
        <v>217</v>
      </c>
      <c r="F108" s="27" t="s">
        <v>217</v>
      </c>
      <c r="G108" s="30">
        <v>61.01</v>
      </c>
      <c r="H108" s="14">
        <v>4500</v>
      </c>
      <c r="I108" s="37">
        <f t="shared" si="6"/>
        <v>274545</v>
      </c>
      <c r="P108" s="38"/>
      <c r="Q108" s="38">
        <v>90</v>
      </c>
      <c r="R108" s="38">
        <f t="shared" si="7"/>
        <v>4590</v>
      </c>
      <c r="S108" s="38">
        <f t="shared" si="8"/>
        <v>280036</v>
      </c>
    </row>
    <row r="109" ht="24.95" customHeight="1" spans="1:19">
      <c r="A109" s="8" t="s">
        <v>232</v>
      </c>
      <c r="B109" s="56" t="s">
        <v>214</v>
      </c>
      <c r="C109" s="17" t="s">
        <v>233</v>
      </c>
      <c r="D109" s="11" t="s">
        <v>216</v>
      </c>
      <c r="E109" s="26" t="s">
        <v>217</v>
      </c>
      <c r="F109" s="27" t="s">
        <v>217</v>
      </c>
      <c r="G109" s="30">
        <v>59.13</v>
      </c>
      <c r="H109" s="14">
        <v>4500</v>
      </c>
      <c r="I109" s="37">
        <f t="shared" si="6"/>
        <v>266085</v>
      </c>
      <c r="P109" s="38"/>
      <c r="Q109" s="38">
        <v>80</v>
      </c>
      <c r="R109" s="38">
        <f t="shared" si="7"/>
        <v>4580</v>
      </c>
      <c r="S109" s="38">
        <f t="shared" si="8"/>
        <v>270815</v>
      </c>
    </row>
    <row r="110" ht="24.95" customHeight="1" spans="1:19">
      <c r="A110" s="8" t="s">
        <v>234</v>
      </c>
      <c r="B110" s="56" t="s">
        <v>214</v>
      </c>
      <c r="C110" s="17" t="s">
        <v>235</v>
      </c>
      <c r="D110" s="11" t="s">
        <v>216</v>
      </c>
      <c r="E110" s="26" t="s">
        <v>217</v>
      </c>
      <c r="F110" s="27" t="s">
        <v>217</v>
      </c>
      <c r="G110" s="30">
        <v>59.13</v>
      </c>
      <c r="H110" s="14">
        <v>4500</v>
      </c>
      <c r="I110" s="37">
        <f t="shared" si="6"/>
        <v>266085</v>
      </c>
      <c r="P110" s="38"/>
      <c r="Q110" s="38">
        <v>70</v>
      </c>
      <c r="R110" s="38">
        <f t="shared" si="7"/>
        <v>4570</v>
      </c>
      <c r="S110" s="38">
        <f t="shared" si="8"/>
        <v>270224</v>
      </c>
    </row>
    <row r="111" ht="24.95" customHeight="1" spans="1:19">
      <c r="A111" s="8" t="s">
        <v>236</v>
      </c>
      <c r="B111" s="56" t="s">
        <v>214</v>
      </c>
      <c r="C111" s="17" t="s">
        <v>237</v>
      </c>
      <c r="D111" s="11" t="s">
        <v>216</v>
      </c>
      <c r="E111" s="26" t="s">
        <v>217</v>
      </c>
      <c r="F111" s="27" t="s">
        <v>217</v>
      </c>
      <c r="G111" s="30">
        <v>59.13</v>
      </c>
      <c r="H111" s="14">
        <v>4500</v>
      </c>
      <c r="I111" s="37">
        <f t="shared" si="6"/>
        <v>266085</v>
      </c>
      <c r="P111" s="38"/>
      <c r="Q111" s="38">
        <v>60</v>
      </c>
      <c r="R111" s="38">
        <f t="shared" si="7"/>
        <v>4560</v>
      </c>
      <c r="S111" s="38">
        <f t="shared" si="8"/>
        <v>269633</v>
      </c>
    </row>
    <row r="112" ht="24.95" customHeight="1" spans="1:19">
      <c r="A112" s="8" t="s">
        <v>238</v>
      </c>
      <c r="B112" s="56" t="s">
        <v>214</v>
      </c>
      <c r="C112" s="17" t="s">
        <v>239</v>
      </c>
      <c r="D112" s="11" t="s">
        <v>216</v>
      </c>
      <c r="E112" s="26" t="s">
        <v>217</v>
      </c>
      <c r="F112" s="27" t="s">
        <v>217</v>
      </c>
      <c r="G112" s="30">
        <v>59.13</v>
      </c>
      <c r="H112" s="14">
        <v>4500</v>
      </c>
      <c r="I112" s="37">
        <f t="shared" si="6"/>
        <v>266085</v>
      </c>
      <c r="P112" s="38"/>
      <c r="Q112" s="38">
        <v>50</v>
      </c>
      <c r="R112" s="38">
        <f t="shared" si="7"/>
        <v>4550</v>
      </c>
      <c r="S112" s="38">
        <f t="shared" si="8"/>
        <v>269042</v>
      </c>
    </row>
    <row r="113" ht="24.95" customHeight="1" spans="1:19">
      <c r="A113" s="8" t="s">
        <v>240</v>
      </c>
      <c r="B113" s="56" t="s">
        <v>214</v>
      </c>
      <c r="C113" s="17" t="s">
        <v>241</v>
      </c>
      <c r="D113" s="11" t="s">
        <v>216</v>
      </c>
      <c r="E113" s="26" t="s">
        <v>217</v>
      </c>
      <c r="F113" s="27" t="s">
        <v>217</v>
      </c>
      <c r="G113" s="30">
        <v>61.09</v>
      </c>
      <c r="H113" s="14">
        <v>4500</v>
      </c>
      <c r="I113" s="37">
        <f t="shared" si="6"/>
        <v>274905</v>
      </c>
      <c r="P113" s="38"/>
      <c r="Q113" s="38">
        <v>40</v>
      </c>
      <c r="R113" s="38">
        <f t="shared" si="7"/>
        <v>4540</v>
      </c>
      <c r="S113" s="38">
        <f t="shared" si="8"/>
        <v>277349</v>
      </c>
    </row>
    <row r="114" ht="24.95" customHeight="1" spans="1:19">
      <c r="A114" s="8" t="s">
        <v>242</v>
      </c>
      <c r="B114" s="56" t="s">
        <v>214</v>
      </c>
      <c r="C114" s="17" t="s">
        <v>243</v>
      </c>
      <c r="D114" s="11" t="s">
        <v>216</v>
      </c>
      <c r="E114" s="26" t="s">
        <v>217</v>
      </c>
      <c r="F114" s="27" t="s">
        <v>217</v>
      </c>
      <c r="G114" s="34">
        <v>61.47</v>
      </c>
      <c r="H114" s="14">
        <v>4500</v>
      </c>
      <c r="I114" s="37">
        <f t="shared" si="6"/>
        <v>276615</v>
      </c>
      <c r="P114" s="38"/>
      <c r="Q114" s="38">
        <v>30</v>
      </c>
      <c r="R114" s="38">
        <f t="shared" si="7"/>
        <v>4530</v>
      </c>
      <c r="S114" s="38">
        <f t="shared" si="8"/>
        <v>278459</v>
      </c>
    </row>
    <row r="115" ht="24.95" customHeight="1" spans="1:19">
      <c r="A115" s="8" t="s">
        <v>244</v>
      </c>
      <c r="B115" s="56" t="s">
        <v>214</v>
      </c>
      <c r="C115" s="17" t="s">
        <v>245</v>
      </c>
      <c r="D115" s="11" t="s">
        <v>216</v>
      </c>
      <c r="E115" s="26" t="s">
        <v>217</v>
      </c>
      <c r="F115" s="27" t="s">
        <v>217</v>
      </c>
      <c r="G115" s="34">
        <v>59.5</v>
      </c>
      <c r="H115" s="14">
        <v>4500</v>
      </c>
      <c r="I115" s="37">
        <f t="shared" si="6"/>
        <v>267750</v>
      </c>
      <c r="P115" s="38"/>
      <c r="Q115" s="38">
        <v>20</v>
      </c>
      <c r="R115" s="38">
        <f t="shared" si="7"/>
        <v>4520</v>
      </c>
      <c r="S115" s="38">
        <f t="shared" si="8"/>
        <v>268940</v>
      </c>
    </row>
    <row r="116" ht="24.95" customHeight="1" spans="1:19">
      <c r="A116" s="8" t="s">
        <v>246</v>
      </c>
      <c r="B116" s="56" t="s">
        <v>214</v>
      </c>
      <c r="C116" s="17" t="s">
        <v>247</v>
      </c>
      <c r="D116" s="11" t="s">
        <v>216</v>
      </c>
      <c r="E116" s="26" t="s">
        <v>217</v>
      </c>
      <c r="F116" s="27" t="s">
        <v>217</v>
      </c>
      <c r="G116" s="34">
        <v>59.5</v>
      </c>
      <c r="H116" s="14">
        <v>4500</v>
      </c>
      <c r="I116" s="37">
        <f t="shared" si="6"/>
        <v>267750</v>
      </c>
      <c r="P116" s="38"/>
      <c r="Q116" s="38">
        <v>10</v>
      </c>
      <c r="R116" s="38">
        <f t="shared" si="7"/>
        <v>4510</v>
      </c>
      <c r="S116" s="38">
        <f t="shared" si="8"/>
        <v>268345</v>
      </c>
    </row>
    <row r="117" ht="24.95" customHeight="1" spans="1:19">
      <c r="A117" s="8" t="s">
        <v>248</v>
      </c>
      <c r="B117" s="56" t="s">
        <v>214</v>
      </c>
      <c r="C117" s="17" t="s">
        <v>249</v>
      </c>
      <c r="D117" s="11" t="s">
        <v>216</v>
      </c>
      <c r="E117" s="26" t="s">
        <v>217</v>
      </c>
      <c r="F117" s="27" t="s">
        <v>217</v>
      </c>
      <c r="G117" s="34">
        <v>61.47</v>
      </c>
      <c r="H117" s="14">
        <v>4500</v>
      </c>
      <c r="I117" s="37">
        <f t="shared" si="6"/>
        <v>276615</v>
      </c>
      <c r="P117" s="38"/>
      <c r="Q117" s="38"/>
      <c r="R117" s="38">
        <f t="shared" si="7"/>
        <v>4500</v>
      </c>
      <c r="S117" s="38">
        <f t="shared" si="8"/>
        <v>276615</v>
      </c>
    </row>
    <row r="118" ht="24.95" customHeight="1" spans="1:19">
      <c r="A118" s="8" t="s">
        <v>250</v>
      </c>
      <c r="B118" s="56" t="s">
        <v>214</v>
      </c>
      <c r="C118" s="57" t="s">
        <v>251</v>
      </c>
      <c r="D118" s="11" t="s">
        <v>216</v>
      </c>
      <c r="E118" s="58" t="s">
        <v>252</v>
      </c>
      <c r="F118" s="33" t="s">
        <v>253</v>
      </c>
      <c r="G118" s="34">
        <v>140.13</v>
      </c>
      <c r="H118" s="14">
        <v>4000</v>
      </c>
      <c r="I118" s="37">
        <f t="shared" si="6"/>
        <v>560520</v>
      </c>
      <c r="P118" s="38"/>
      <c r="Q118" s="38">
        <v>20</v>
      </c>
      <c r="R118" s="38">
        <f t="shared" si="7"/>
        <v>4020</v>
      </c>
      <c r="S118" s="38">
        <f t="shared" si="8"/>
        <v>563323</v>
      </c>
    </row>
    <row r="119" ht="24.95" customHeight="1" spans="1:19">
      <c r="A119" s="8" t="s">
        <v>254</v>
      </c>
      <c r="B119" s="56" t="s">
        <v>214</v>
      </c>
      <c r="C119" s="57" t="s">
        <v>255</v>
      </c>
      <c r="D119" s="11" t="s">
        <v>216</v>
      </c>
      <c r="E119" s="58" t="s">
        <v>252</v>
      </c>
      <c r="F119" s="33" t="s">
        <v>253</v>
      </c>
      <c r="G119" s="34">
        <v>136.72</v>
      </c>
      <c r="H119" s="14">
        <v>4000</v>
      </c>
      <c r="I119" s="37">
        <f t="shared" si="6"/>
        <v>546880</v>
      </c>
      <c r="P119" s="38"/>
      <c r="Q119" s="38">
        <v>40</v>
      </c>
      <c r="R119" s="38">
        <f t="shared" si="7"/>
        <v>4040</v>
      </c>
      <c r="S119" s="38">
        <f t="shared" si="8"/>
        <v>552349</v>
      </c>
    </row>
    <row r="120" ht="24.95" customHeight="1" spans="1:19">
      <c r="A120" s="8" t="s">
        <v>256</v>
      </c>
      <c r="B120" s="56" t="s">
        <v>214</v>
      </c>
      <c r="C120" s="57" t="s">
        <v>257</v>
      </c>
      <c r="D120" s="11" t="s">
        <v>216</v>
      </c>
      <c r="E120" s="58" t="s">
        <v>252</v>
      </c>
      <c r="F120" s="33" t="s">
        <v>253</v>
      </c>
      <c r="G120" s="34">
        <v>136.72</v>
      </c>
      <c r="H120" s="14">
        <v>4000</v>
      </c>
      <c r="I120" s="37">
        <f t="shared" si="6"/>
        <v>546880</v>
      </c>
      <c r="P120" s="38"/>
      <c r="Q120" s="38">
        <v>60</v>
      </c>
      <c r="R120" s="38">
        <f t="shared" si="7"/>
        <v>4060</v>
      </c>
      <c r="S120" s="38">
        <f t="shared" si="8"/>
        <v>555083</v>
      </c>
    </row>
    <row r="121" ht="24.95" customHeight="1" spans="1:19">
      <c r="A121" s="8" t="s">
        <v>258</v>
      </c>
      <c r="B121" s="56" t="s">
        <v>214</v>
      </c>
      <c r="C121" s="57" t="s">
        <v>259</v>
      </c>
      <c r="D121" s="11" t="s">
        <v>216</v>
      </c>
      <c r="E121" s="58" t="s">
        <v>252</v>
      </c>
      <c r="F121" s="33" t="s">
        <v>253</v>
      </c>
      <c r="G121" s="34">
        <v>134.43</v>
      </c>
      <c r="H121" s="14">
        <v>4000</v>
      </c>
      <c r="I121" s="37">
        <f t="shared" si="6"/>
        <v>537720</v>
      </c>
      <c r="P121" s="38"/>
      <c r="Q121" s="38">
        <v>80</v>
      </c>
      <c r="R121" s="38">
        <f t="shared" si="7"/>
        <v>4080</v>
      </c>
      <c r="S121" s="38">
        <f t="shared" si="8"/>
        <v>548474</v>
      </c>
    </row>
    <row r="122" ht="24.95" customHeight="1" spans="1:19">
      <c r="A122" s="8" t="s">
        <v>260</v>
      </c>
      <c r="B122" s="56" t="s">
        <v>214</v>
      </c>
      <c r="C122" s="57" t="s">
        <v>261</v>
      </c>
      <c r="D122" s="11" t="s">
        <v>216</v>
      </c>
      <c r="E122" s="58" t="s">
        <v>252</v>
      </c>
      <c r="F122" s="33" t="s">
        <v>253</v>
      </c>
      <c r="G122" s="34">
        <v>139.48</v>
      </c>
      <c r="H122" s="14">
        <v>4000</v>
      </c>
      <c r="I122" s="37">
        <f t="shared" si="6"/>
        <v>557920</v>
      </c>
      <c r="P122" s="38"/>
      <c r="Q122" s="38">
        <v>100</v>
      </c>
      <c r="R122" s="38">
        <f t="shared" si="7"/>
        <v>4100</v>
      </c>
      <c r="S122" s="38">
        <f t="shared" si="8"/>
        <v>571868</v>
      </c>
    </row>
    <row r="123" ht="24.95" customHeight="1" spans="1:19">
      <c r="A123" s="8" t="s">
        <v>262</v>
      </c>
      <c r="B123" s="56" t="s">
        <v>214</v>
      </c>
      <c r="C123" s="57" t="s">
        <v>263</v>
      </c>
      <c r="D123" s="11" t="s">
        <v>216</v>
      </c>
      <c r="E123" s="58" t="s">
        <v>252</v>
      </c>
      <c r="F123" s="33" t="s">
        <v>253</v>
      </c>
      <c r="G123" s="14">
        <v>136.8</v>
      </c>
      <c r="H123" s="14">
        <v>4000</v>
      </c>
      <c r="I123" s="37">
        <f t="shared" si="6"/>
        <v>547200</v>
      </c>
      <c r="P123" s="38"/>
      <c r="Q123" s="38">
        <v>120</v>
      </c>
      <c r="R123" s="38">
        <f t="shared" si="7"/>
        <v>4120</v>
      </c>
      <c r="S123" s="38">
        <f t="shared" si="8"/>
        <v>563616</v>
      </c>
    </row>
    <row r="124" ht="24.95" customHeight="1" spans="1:19">
      <c r="A124" s="8" t="s">
        <v>264</v>
      </c>
      <c r="B124" s="56" t="s">
        <v>214</v>
      </c>
      <c r="C124" s="57" t="s">
        <v>265</v>
      </c>
      <c r="D124" s="11" t="s">
        <v>216</v>
      </c>
      <c r="E124" s="58" t="s">
        <v>252</v>
      </c>
      <c r="F124" s="33" t="s">
        <v>253</v>
      </c>
      <c r="G124" s="14">
        <v>136.8</v>
      </c>
      <c r="H124" s="14">
        <v>4000</v>
      </c>
      <c r="I124" s="37">
        <f t="shared" si="6"/>
        <v>547200</v>
      </c>
      <c r="P124" s="38"/>
      <c r="Q124" s="38">
        <v>140</v>
      </c>
      <c r="R124" s="38">
        <f t="shared" si="7"/>
        <v>4140</v>
      </c>
      <c r="S124" s="38">
        <f t="shared" si="8"/>
        <v>566352</v>
      </c>
    </row>
    <row r="125" ht="24.95" customHeight="1" spans="1:19">
      <c r="A125" s="8" t="s">
        <v>266</v>
      </c>
      <c r="B125" s="56" t="s">
        <v>214</v>
      </c>
      <c r="C125" s="57" t="s">
        <v>267</v>
      </c>
      <c r="D125" s="11" t="s">
        <v>216</v>
      </c>
      <c r="E125" s="58" t="s">
        <v>252</v>
      </c>
      <c r="F125" s="33" t="s">
        <v>253</v>
      </c>
      <c r="G125" s="14">
        <v>140.36</v>
      </c>
      <c r="H125" s="14">
        <v>4000</v>
      </c>
      <c r="I125" s="37">
        <f t="shared" si="6"/>
        <v>561440</v>
      </c>
      <c r="P125" s="38"/>
      <c r="Q125" s="38">
        <v>160</v>
      </c>
      <c r="R125" s="38">
        <f t="shared" si="7"/>
        <v>4160</v>
      </c>
      <c r="S125" s="38">
        <f t="shared" si="8"/>
        <v>583898</v>
      </c>
    </row>
    <row r="126" ht="24.95" customHeight="1" spans="1:19">
      <c r="A126" s="8" t="s">
        <v>268</v>
      </c>
      <c r="B126" s="56" t="s">
        <v>214</v>
      </c>
      <c r="C126" s="17" t="s">
        <v>269</v>
      </c>
      <c r="D126" s="11" t="s">
        <v>216</v>
      </c>
      <c r="E126" s="58" t="s">
        <v>252</v>
      </c>
      <c r="F126" s="33" t="s">
        <v>253</v>
      </c>
      <c r="G126" s="14">
        <v>139.8</v>
      </c>
      <c r="H126" s="14">
        <v>4000</v>
      </c>
      <c r="I126" s="37">
        <f t="shared" si="6"/>
        <v>559200</v>
      </c>
      <c r="P126" s="38"/>
      <c r="Q126" s="38">
        <v>160</v>
      </c>
      <c r="R126" s="38">
        <f t="shared" si="7"/>
        <v>4160</v>
      </c>
      <c r="S126" s="38">
        <f t="shared" si="8"/>
        <v>581568</v>
      </c>
    </row>
    <row r="127" ht="24.95" customHeight="1" spans="1:19">
      <c r="A127" s="8" t="s">
        <v>270</v>
      </c>
      <c r="B127" s="56" t="s">
        <v>214</v>
      </c>
      <c r="C127" s="17" t="s">
        <v>271</v>
      </c>
      <c r="D127" s="11" t="s">
        <v>216</v>
      </c>
      <c r="E127" s="58" t="s">
        <v>252</v>
      </c>
      <c r="F127" s="33" t="s">
        <v>253</v>
      </c>
      <c r="G127" s="14">
        <v>136.26</v>
      </c>
      <c r="H127" s="14">
        <v>4000</v>
      </c>
      <c r="I127" s="37">
        <f t="shared" si="6"/>
        <v>545040</v>
      </c>
      <c r="P127" s="38"/>
      <c r="Q127" s="38">
        <v>140</v>
      </c>
      <c r="R127" s="38">
        <f t="shared" si="7"/>
        <v>4140</v>
      </c>
      <c r="S127" s="38">
        <f t="shared" si="8"/>
        <v>564116</v>
      </c>
    </row>
    <row r="128" ht="24.95" customHeight="1" spans="1:19">
      <c r="A128" s="8" t="s">
        <v>272</v>
      </c>
      <c r="B128" s="56" t="s">
        <v>214</v>
      </c>
      <c r="C128" s="17" t="s">
        <v>273</v>
      </c>
      <c r="D128" s="11" t="s">
        <v>216</v>
      </c>
      <c r="E128" s="58" t="s">
        <v>252</v>
      </c>
      <c r="F128" s="33" t="s">
        <v>253</v>
      </c>
      <c r="G128" s="14">
        <v>136.26</v>
      </c>
      <c r="H128" s="14">
        <v>4000</v>
      </c>
      <c r="I128" s="37">
        <f t="shared" si="6"/>
        <v>545040</v>
      </c>
      <c r="P128" s="38"/>
      <c r="Q128" s="38">
        <v>120</v>
      </c>
      <c r="R128" s="38">
        <f t="shared" si="7"/>
        <v>4120</v>
      </c>
      <c r="S128" s="38">
        <f t="shared" si="8"/>
        <v>561391</v>
      </c>
    </row>
    <row r="129" ht="24.95" customHeight="1" spans="1:19">
      <c r="A129" s="8" t="s">
        <v>274</v>
      </c>
      <c r="B129" s="56" t="s">
        <v>214</v>
      </c>
      <c r="C129" s="17" t="s">
        <v>275</v>
      </c>
      <c r="D129" s="11" t="s">
        <v>216</v>
      </c>
      <c r="E129" s="58" t="s">
        <v>252</v>
      </c>
      <c r="F129" s="33" t="s">
        <v>253</v>
      </c>
      <c r="G129" s="14">
        <v>136.26</v>
      </c>
      <c r="H129" s="14">
        <v>4000</v>
      </c>
      <c r="I129" s="37">
        <f t="shared" si="6"/>
        <v>545040</v>
      </c>
      <c r="P129" s="38"/>
      <c r="Q129" s="38">
        <v>100</v>
      </c>
      <c r="R129" s="38">
        <f t="shared" si="7"/>
        <v>4100</v>
      </c>
      <c r="S129" s="38">
        <f t="shared" si="8"/>
        <v>558666</v>
      </c>
    </row>
    <row r="130" ht="24.95" customHeight="1" spans="1:19">
      <c r="A130" s="8" t="s">
        <v>276</v>
      </c>
      <c r="B130" s="56" t="s">
        <v>214</v>
      </c>
      <c r="C130" s="17" t="s">
        <v>277</v>
      </c>
      <c r="D130" s="11" t="s">
        <v>216</v>
      </c>
      <c r="E130" s="58" t="s">
        <v>252</v>
      </c>
      <c r="F130" s="33" t="s">
        <v>253</v>
      </c>
      <c r="G130" s="14">
        <v>138.93</v>
      </c>
      <c r="H130" s="14">
        <v>4000</v>
      </c>
      <c r="I130" s="37">
        <f t="shared" si="6"/>
        <v>555720</v>
      </c>
      <c r="P130" s="38"/>
      <c r="Q130" s="38">
        <v>80</v>
      </c>
      <c r="R130" s="38">
        <f t="shared" si="7"/>
        <v>4080</v>
      </c>
      <c r="S130" s="38">
        <f t="shared" si="8"/>
        <v>566834</v>
      </c>
    </row>
    <row r="131" ht="24.95" customHeight="1" spans="1:19">
      <c r="A131" s="8" t="s">
        <v>278</v>
      </c>
      <c r="B131" s="56" t="s">
        <v>214</v>
      </c>
      <c r="C131" s="17" t="s">
        <v>279</v>
      </c>
      <c r="D131" s="11" t="s">
        <v>216</v>
      </c>
      <c r="E131" s="58" t="s">
        <v>252</v>
      </c>
      <c r="F131" s="33" t="s">
        <v>253</v>
      </c>
      <c r="G131" s="14">
        <v>138.82</v>
      </c>
      <c r="H131" s="14">
        <v>4000</v>
      </c>
      <c r="I131" s="37">
        <f t="shared" si="6"/>
        <v>555280</v>
      </c>
      <c r="P131" s="38"/>
      <c r="Q131" s="38">
        <v>60</v>
      </c>
      <c r="R131" s="38">
        <f t="shared" si="7"/>
        <v>4060</v>
      </c>
      <c r="S131" s="38">
        <f t="shared" si="8"/>
        <v>563609</v>
      </c>
    </row>
    <row r="132" ht="24.95" customHeight="1" spans="1:19">
      <c r="A132" s="8" t="s">
        <v>280</v>
      </c>
      <c r="B132" s="56" t="s">
        <v>214</v>
      </c>
      <c r="C132" s="17" t="s">
        <v>281</v>
      </c>
      <c r="D132" s="11" t="s">
        <v>216</v>
      </c>
      <c r="E132" s="58" t="s">
        <v>252</v>
      </c>
      <c r="F132" s="33" t="s">
        <v>253</v>
      </c>
      <c r="G132" s="14">
        <v>136.28</v>
      </c>
      <c r="H132" s="14">
        <v>4000</v>
      </c>
      <c r="I132" s="37">
        <f t="shared" ref="I132:I195" si="9">INT(G132*H132+0.5)</f>
        <v>545120</v>
      </c>
      <c r="P132" s="38"/>
      <c r="Q132" s="38">
        <v>40</v>
      </c>
      <c r="R132" s="38">
        <f t="shared" ref="R132:R195" si="10">H132+Q132</f>
        <v>4040</v>
      </c>
      <c r="S132" s="38">
        <f t="shared" ref="S132:S195" si="11">ROUND(R132*G132,0)</f>
        <v>550571</v>
      </c>
    </row>
    <row r="133" ht="24.95" customHeight="1" spans="1:19">
      <c r="A133" s="8" t="s">
        <v>282</v>
      </c>
      <c r="B133" s="56" t="s">
        <v>214</v>
      </c>
      <c r="C133" s="17" t="s">
        <v>283</v>
      </c>
      <c r="D133" s="11" t="s">
        <v>216</v>
      </c>
      <c r="E133" s="58" t="s">
        <v>252</v>
      </c>
      <c r="F133" s="33" t="s">
        <v>253</v>
      </c>
      <c r="G133" s="14">
        <v>136.28</v>
      </c>
      <c r="H133" s="14">
        <v>4000</v>
      </c>
      <c r="I133" s="37">
        <f t="shared" si="9"/>
        <v>545120</v>
      </c>
      <c r="P133" s="38"/>
      <c r="Q133" s="38">
        <v>20</v>
      </c>
      <c r="R133" s="38">
        <f t="shared" si="10"/>
        <v>4020</v>
      </c>
      <c r="S133" s="38">
        <f t="shared" si="11"/>
        <v>547846</v>
      </c>
    </row>
    <row r="134" ht="24.95" customHeight="1" spans="1:19">
      <c r="A134" s="8" t="s">
        <v>284</v>
      </c>
      <c r="B134" s="56" t="s">
        <v>214</v>
      </c>
      <c r="C134" s="17" t="s">
        <v>285</v>
      </c>
      <c r="D134" s="11" t="s">
        <v>216</v>
      </c>
      <c r="E134" s="58" t="s">
        <v>252</v>
      </c>
      <c r="F134" s="33" t="s">
        <v>253</v>
      </c>
      <c r="G134" s="14">
        <v>138.82</v>
      </c>
      <c r="H134" s="14">
        <v>4000</v>
      </c>
      <c r="I134" s="37">
        <f t="shared" si="9"/>
        <v>555280</v>
      </c>
      <c r="P134" s="38"/>
      <c r="Q134" s="38"/>
      <c r="R134" s="38">
        <f t="shared" si="10"/>
        <v>4000</v>
      </c>
      <c r="S134" s="38">
        <f t="shared" si="11"/>
        <v>555280</v>
      </c>
    </row>
    <row r="135" ht="24.95" customHeight="1" spans="1:19">
      <c r="A135" s="8" t="s">
        <v>286</v>
      </c>
      <c r="B135" s="55" t="s">
        <v>287</v>
      </c>
      <c r="C135" s="17" t="s">
        <v>215</v>
      </c>
      <c r="D135" s="11" t="s">
        <v>216</v>
      </c>
      <c r="E135" s="16" t="s">
        <v>217</v>
      </c>
      <c r="F135" s="13" t="s">
        <v>217</v>
      </c>
      <c r="G135" s="14">
        <v>186.05</v>
      </c>
      <c r="H135" s="14">
        <v>4800</v>
      </c>
      <c r="I135" s="37">
        <f t="shared" si="9"/>
        <v>893040</v>
      </c>
      <c r="P135" s="38"/>
      <c r="Q135" s="38"/>
      <c r="R135" s="38">
        <f t="shared" si="10"/>
        <v>4800</v>
      </c>
      <c r="S135" s="38">
        <f t="shared" si="11"/>
        <v>893040</v>
      </c>
    </row>
    <row r="136" ht="24.95" customHeight="1" spans="1:19">
      <c r="A136" s="8" t="s">
        <v>288</v>
      </c>
      <c r="B136" s="55" t="s">
        <v>287</v>
      </c>
      <c r="C136" s="17" t="s">
        <v>219</v>
      </c>
      <c r="D136" s="11" t="s">
        <v>216</v>
      </c>
      <c r="E136" s="16" t="s">
        <v>217</v>
      </c>
      <c r="F136" s="13" t="s">
        <v>217</v>
      </c>
      <c r="G136" s="14">
        <v>210.82</v>
      </c>
      <c r="H136" s="14">
        <v>4800</v>
      </c>
      <c r="I136" s="37">
        <f t="shared" si="9"/>
        <v>1011936</v>
      </c>
      <c r="P136" s="38"/>
      <c r="Q136" s="38">
        <v>20</v>
      </c>
      <c r="R136" s="38">
        <f t="shared" si="10"/>
        <v>4820</v>
      </c>
      <c r="S136" s="38">
        <f t="shared" si="11"/>
        <v>1016152</v>
      </c>
    </row>
    <row r="137" ht="24.95" customHeight="1" spans="1:19">
      <c r="A137" s="8" t="s">
        <v>289</v>
      </c>
      <c r="B137" s="55" t="s">
        <v>287</v>
      </c>
      <c r="C137" s="17" t="s">
        <v>290</v>
      </c>
      <c r="D137" s="11" t="s">
        <v>216</v>
      </c>
      <c r="E137" s="16" t="s">
        <v>217</v>
      </c>
      <c r="F137" s="13" t="s">
        <v>217</v>
      </c>
      <c r="G137" s="14">
        <v>210.82</v>
      </c>
      <c r="H137" s="14">
        <v>4800</v>
      </c>
      <c r="I137" s="37">
        <f t="shared" si="9"/>
        <v>1011936</v>
      </c>
      <c r="P137" s="38"/>
      <c r="Q137" s="38">
        <v>40</v>
      </c>
      <c r="R137" s="38">
        <f t="shared" si="10"/>
        <v>4840</v>
      </c>
      <c r="S137" s="38">
        <f t="shared" si="11"/>
        <v>1020369</v>
      </c>
    </row>
    <row r="138" ht="24.95" customHeight="1" spans="1:19">
      <c r="A138" s="8" t="s">
        <v>291</v>
      </c>
      <c r="B138" s="55" t="s">
        <v>287</v>
      </c>
      <c r="C138" s="17" t="s">
        <v>292</v>
      </c>
      <c r="D138" s="11" t="s">
        <v>216</v>
      </c>
      <c r="E138" s="16" t="s">
        <v>217</v>
      </c>
      <c r="F138" s="13" t="s">
        <v>217</v>
      </c>
      <c r="G138" s="14">
        <v>184.55</v>
      </c>
      <c r="H138" s="14">
        <v>4800</v>
      </c>
      <c r="I138" s="37">
        <f t="shared" si="9"/>
        <v>885840</v>
      </c>
      <c r="P138" s="38"/>
      <c r="Q138" s="38">
        <v>60</v>
      </c>
      <c r="R138" s="38">
        <f t="shared" si="10"/>
        <v>4860</v>
      </c>
      <c r="S138" s="38">
        <f t="shared" si="11"/>
        <v>896913</v>
      </c>
    </row>
    <row r="139" ht="24.95" customHeight="1" spans="1:19">
      <c r="A139" s="8" t="s">
        <v>293</v>
      </c>
      <c r="B139" s="55" t="s">
        <v>287</v>
      </c>
      <c r="C139" s="17" t="s">
        <v>294</v>
      </c>
      <c r="D139" s="11" t="s">
        <v>216</v>
      </c>
      <c r="E139" s="16" t="s">
        <v>217</v>
      </c>
      <c r="F139" s="13" t="s">
        <v>217</v>
      </c>
      <c r="G139" s="14">
        <v>235.16</v>
      </c>
      <c r="H139" s="14">
        <v>4800</v>
      </c>
      <c r="I139" s="37">
        <f t="shared" si="9"/>
        <v>1128768</v>
      </c>
      <c r="P139" s="38"/>
      <c r="Q139" s="38">
        <v>80</v>
      </c>
      <c r="R139" s="38">
        <f t="shared" si="10"/>
        <v>4880</v>
      </c>
      <c r="S139" s="38">
        <f t="shared" si="11"/>
        <v>1147581</v>
      </c>
    </row>
    <row r="140" ht="24.95" customHeight="1" spans="1:19">
      <c r="A140" s="8" t="s">
        <v>295</v>
      </c>
      <c r="B140" s="55" t="s">
        <v>287</v>
      </c>
      <c r="C140" s="17" t="s">
        <v>296</v>
      </c>
      <c r="D140" s="11" t="s">
        <v>216</v>
      </c>
      <c r="E140" s="16" t="s">
        <v>217</v>
      </c>
      <c r="F140" s="13" t="s">
        <v>217</v>
      </c>
      <c r="G140" s="14">
        <v>281.23</v>
      </c>
      <c r="H140" s="14">
        <v>4800</v>
      </c>
      <c r="I140" s="37">
        <f t="shared" si="9"/>
        <v>1349904</v>
      </c>
      <c r="P140" s="38"/>
      <c r="Q140" s="38">
        <v>100</v>
      </c>
      <c r="R140" s="38">
        <f t="shared" si="10"/>
        <v>4900</v>
      </c>
      <c r="S140" s="38">
        <f t="shared" si="11"/>
        <v>1378027</v>
      </c>
    </row>
    <row r="141" ht="24.95" customHeight="1" spans="1:19">
      <c r="A141" s="8" t="s">
        <v>297</v>
      </c>
      <c r="B141" s="55" t="s">
        <v>287</v>
      </c>
      <c r="C141" s="17" t="s">
        <v>298</v>
      </c>
      <c r="D141" s="11" t="s">
        <v>216</v>
      </c>
      <c r="E141" s="16" t="s">
        <v>217</v>
      </c>
      <c r="F141" s="13" t="s">
        <v>217</v>
      </c>
      <c r="G141" s="14">
        <v>226.74</v>
      </c>
      <c r="H141" s="14">
        <v>4800</v>
      </c>
      <c r="I141" s="37">
        <f t="shared" si="9"/>
        <v>1088352</v>
      </c>
      <c r="P141" s="38"/>
      <c r="Q141" s="38">
        <v>120</v>
      </c>
      <c r="R141" s="38">
        <f t="shared" si="10"/>
        <v>4920</v>
      </c>
      <c r="S141" s="38">
        <f t="shared" si="11"/>
        <v>1115561</v>
      </c>
    </row>
    <row r="142" ht="24.95" customHeight="1" spans="1:19">
      <c r="A142" s="8" t="s">
        <v>299</v>
      </c>
      <c r="B142" s="55" t="s">
        <v>287</v>
      </c>
      <c r="C142" s="17" t="s">
        <v>300</v>
      </c>
      <c r="D142" s="11" t="s">
        <v>216</v>
      </c>
      <c r="E142" s="16" t="s">
        <v>217</v>
      </c>
      <c r="F142" s="13" t="s">
        <v>217</v>
      </c>
      <c r="G142" s="14">
        <v>226.74</v>
      </c>
      <c r="H142" s="14">
        <v>4800</v>
      </c>
      <c r="I142" s="37">
        <f t="shared" si="9"/>
        <v>1088352</v>
      </c>
      <c r="P142" s="38"/>
      <c r="Q142" s="38">
        <v>120</v>
      </c>
      <c r="R142" s="38">
        <f t="shared" si="10"/>
        <v>4920</v>
      </c>
      <c r="S142" s="38">
        <f t="shared" si="11"/>
        <v>1115561</v>
      </c>
    </row>
    <row r="143" ht="24.95" customHeight="1" spans="1:19">
      <c r="A143" s="8" t="s">
        <v>301</v>
      </c>
      <c r="B143" s="55" t="s">
        <v>287</v>
      </c>
      <c r="C143" s="17" t="s">
        <v>302</v>
      </c>
      <c r="D143" s="11" t="s">
        <v>216</v>
      </c>
      <c r="E143" s="16" t="s">
        <v>217</v>
      </c>
      <c r="F143" s="13" t="s">
        <v>217</v>
      </c>
      <c r="G143" s="14">
        <v>281.23</v>
      </c>
      <c r="H143" s="14">
        <v>4800</v>
      </c>
      <c r="I143" s="37">
        <f t="shared" si="9"/>
        <v>1349904</v>
      </c>
      <c r="P143" s="38"/>
      <c r="Q143" s="38">
        <v>100</v>
      </c>
      <c r="R143" s="38">
        <f t="shared" si="10"/>
        <v>4900</v>
      </c>
      <c r="S143" s="38">
        <f t="shared" si="11"/>
        <v>1378027</v>
      </c>
    </row>
    <row r="144" ht="24.95" customHeight="1" spans="1:19">
      <c r="A144" s="8" t="s">
        <v>303</v>
      </c>
      <c r="B144" s="55" t="s">
        <v>287</v>
      </c>
      <c r="C144" s="17" t="s">
        <v>304</v>
      </c>
      <c r="D144" s="11" t="s">
        <v>216</v>
      </c>
      <c r="E144" s="16" t="s">
        <v>217</v>
      </c>
      <c r="F144" s="13" t="s">
        <v>217</v>
      </c>
      <c r="G144" s="14">
        <v>235.16</v>
      </c>
      <c r="H144" s="14">
        <v>4800</v>
      </c>
      <c r="I144" s="37">
        <f t="shared" si="9"/>
        <v>1128768</v>
      </c>
      <c r="P144" s="38"/>
      <c r="Q144" s="38">
        <v>80</v>
      </c>
      <c r="R144" s="38">
        <f t="shared" si="10"/>
        <v>4880</v>
      </c>
      <c r="S144" s="38">
        <f t="shared" si="11"/>
        <v>1147581</v>
      </c>
    </row>
    <row r="145" ht="24.95" customHeight="1" spans="1:19">
      <c r="A145" s="8" t="s">
        <v>305</v>
      </c>
      <c r="B145" s="55" t="s">
        <v>287</v>
      </c>
      <c r="C145" s="17" t="s">
        <v>225</v>
      </c>
      <c r="D145" s="11" t="s">
        <v>216</v>
      </c>
      <c r="E145" s="16" t="s">
        <v>217</v>
      </c>
      <c r="F145" s="13" t="s">
        <v>217</v>
      </c>
      <c r="G145" s="14">
        <v>184.55</v>
      </c>
      <c r="H145" s="14">
        <v>4800</v>
      </c>
      <c r="I145" s="37">
        <f t="shared" si="9"/>
        <v>885840</v>
      </c>
      <c r="P145" s="38"/>
      <c r="Q145" s="38">
        <v>60</v>
      </c>
      <c r="R145" s="38">
        <f t="shared" si="10"/>
        <v>4860</v>
      </c>
      <c r="S145" s="38">
        <f t="shared" si="11"/>
        <v>896913</v>
      </c>
    </row>
    <row r="146" ht="24.95" customHeight="1" spans="1:19">
      <c r="A146" s="8" t="s">
        <v>306</v>
      </c>
      <c r="B146" s="55" t="s">
        <v>287</v>
      </c>
      <c r="C146" s="17" t="s">
        <v>227</v>
      </c>
      <c r="D146" s="11" t="s">
        <v>216</v>
      </c>
      <c r="E146" s="16" t="s">
        <v>217</v>
      </c>
      <c r="F146" s="13" t="s">
        <v>217</v>
      </c>
      <c r="G146" s="14">
        <v>210.82</v>
      </c>
      <c r="H146" s="14">
        <v>4800</v>
      </c>
      <c r="I146" s="37">
        <f t="shared" si="9"/>
        <v>1011936</v>
      </c>
      <c r="P146" s="38"/>
      <c r="Q146" s="38">
        <v>40</v>
      </c>
      <c r="R146" s="38">
        <f t="shared" si="10"/>
        <v>4840</v>
      </c>
      <c r="S146" s="38">
        <f t="shared" si="11"/>
        <v>1020369</v>
      </c>
    </row>
    <row r="147" ht="24.95" customHeight="1" spans="1:19">
      <c r="A147" s="8" t="s">
        <v>307</v>
      </c>
      <c r="B147" s="55" t="s">
        <v>287</v>
      </c>
      <c r="C147" s="17" t="s">
        <v>308</v>
      </c>
      <c r="D147" s="11" t="s">
        <v>216</v>
      </c>
      <c r="E147" s="16" t="s">
        <v>217</v>
      </c>
      <c r="F147" s="13" t="s">
        <v>217</v>
      </c>
      <c r="G147" s="14">
        <v>184.55</v>
      </c>
      <c r="H147" s="14">
        <v>4800</v>
      </c>
      <c r="I147" s="37">
        <f t="shared" si="9"/>
        <v>885840</v>
      </c>
      <c r="P147" s="38"/>
      <c r="Q147" s="38">
        <v>40</v>
      </c>
      <c r="R147" s="38">
        <f t="shared" si="10"/>
        <v>4840</v>
      </c>
      <c r="S147" s="38">
        <f t="shared" si="11"/>
        <v>893222</v>
      </c>
    </row>
    <row r="148" ht="24.95" customHeight="1" spans="1:19">
      <c r="A148" s="8" t="s">
        <v>309</v>
      </c>
      <c r="B148" s="55" t="s">
        <v>287</v>
      </c>
      <c r="C148" s="17" t="s">
        <v>310</v>
      </c>
      <c r="D148" s="11" t="s">
        <v>216</v>
      </c>
      <c r="E148" s="16" t="s">
        <v>217</v>
      </c>
      <c r="F148" s="13" t="s">
        <v>217</v>
      </c>
      <c r="G148" s="14">
        <v>184.55</v>
      </c>
      <c r="H148" s="14">
        <v>4800</v>
      </c>
      <c r="I148" s="37">
        <f t="shared" si="9"/>
        <v>885840</v>
      </c>
      <c r="P148" s="38"/>
      <c r="Q148" s="38">
        <v>40</v>
      </c>
      <c r="R148" s="38">
        <f t="shared" si="10"/>
        <v>4840</v>
      </c>
      <c r="S148" s="38">
        <f t="shared" si="11"/>
        <v>893222</v>
      </c>
    </row>
    <row r="149" ht="24.95" customHeight="1" spans="1:19">
      <c r="A149" s="8" t="s">
        <v>311</v>
      </c>
      <c r="B149" s="55" t="s">
        <v>287</v>
      </c>
      <c r="C149" s="17" t="s">
        <v>312</v>
      </c>
      <c r="D149" s="11" t="s">
        <v>216</v>
      </c>
      <c r="E149" s="16" t="s">
        <v>217</v>
      </c>
      <c r="F149" s="13" t="s">
        <v>217</v>
      </c>
      <c r="G149" s="14">
        <v>210.82</v>
      </c>
      <c r="H149" s="14">
        <v>4800</v>
      </c>
      <c r="I149" s="37">
        <f t="shared" si="9"/>
        <v>1011936</v>
      </c>
      <c r="P149" s="38"/>
      <c r="Q149" s="38">
        <v>20</v>
      </c>
      <c r="R149" s="38">
        <f t="shared" si="10"/>
        <v>4820</v>
      </c>
      <c r="S149" s="38">
        <f t="shared" si="11"/>
        <v>1016152</v>
      </c>
    </row>
    <row r="150" ht="24.95" customHeight="1" spans="1:19">
      <c r="A150" s="8" t="s">
        <v>313</v>
      </c>
      <c r="B150" s="55" t="s">
        <v>287</v>
      </c>
      <c r="C150" s="17" t="s">
        <v>314</v>
      </c>
      <c r="D150" s="11" t="s">
        <v>216</v>
      </c>
      <c r="E150" s="16" t="s">
        <v>217</v>
      </c>
      <c r="F150" s="13" t="s">
        <v>217</v>
      </c>
      <c r="G150" s="14">
        <v>186.05</v>
      </c>
      <c r="H150" s="14">
        <v>4800</v>
      </c>
      <c r="I150" s="37">
        <f t="shared" si="9"/>
        <v>893040</v>
      </c>
      <c r="P150" s="38"/>
      <c r="Q150" s="38"/>
      <c r="R150" s="38">
        <f t="shared" si="10"/>
        <v>4800</v>
      </c>
      <c r="S150" s="38">
        <f t="shared" si="11"/>
        <v>893040</v>
      </c>
    </row>
    <row r="151" ht="24.95" customHeight="1" spans="1:19">
      <c r="A151" s="8" t="s">
        <v>315</v>
      </c>
      <c r="B151" s="55" t="s">
        <v>316</v>
      </c>
      <c r="C151" s="10">
        <v>1</v>
      </c>
      <c r="D151" s="11" t="s">
        <v>317</v>
      </c>
      <c r="E151" s="16">
        <v>2</v>
      </c>
      <c r="F151" s="13" t="s">
        <v>184</v>
      </c>
      <c r="G151" s="14">
        <v>179.87</v>
      </c>
      <c r="H151" s="14">
        <v>2650</v>
      </c>
      <c r="I151" s="37">
        <f t="shared" si="9"/>
        <v>476656</v>
      </c>
      <c r="P151" s="38"/>
      <c r="Q151" s="38"/>
      <c r="R151" s="38">
        <f t="shared" si="10"/>
        <v>2650</v>
      </c>
      <c r="S151" s="38">
        <f t="shared" si="11"/>
        <v>476656</v>
      </c>
    </row>
    <row r="152" ht="24.95" customHeight="1" spans="1:19">
      <c r="A152" s="8" t="s">
        <v>318</v>
      </c>
      <c r="B152" s="55" t="s">
        <v>316</v>
      </c>
      <c r="C152" s="10">
        <v>2</v>
      </c>
      <c r="D152" s="11" t="s">
        <v>317</v>
      </c>
      <c r="E152" s="16">
        <v>2</v>
      </c>
      <c r="F152" s="13" t="s">
        <v>184</v>
      </c>
      <c r="G152" s="14">
        <v>179.87</v>
      </c>
      <c r="H152" s="14">
        <v>2650</v>
      </c>
      <c r="I152" s="37">
        <f t="shared" si="9"/>
        <v>476656</v>
      </c>
      <c r="P152" s="38"/>
      <c r="Q152" s="38"/>
      <c r="R152" s="38">
        <f t="shared" si="10"/>
        <v>2650</v>
      </c>
      <c r="S152" s="38">
        <f t="shared" si="11"/>
        <v>476656</v>
      </c>
    </row>
    <row r="153" ht="24.95" customHeight="1" spans="1:19">
      <c r="A153" s="8" t="s">
        <v>319</v>
      </c>
      <c r="B153" s="55" t="s">
        <v>316</v>
      </c>
      <c r="C153" s="10">
        <v>3</v>
      </c>
      <c r="D153" s="11" t="s">
        <v>317</v>
      </c>
      <c r="E153" s="16">
        <v>2</v>
      </c>
      <c r="F153" s="13" t="s">
        <v>184</v>
      </c>
      <c r="G153" s="14">
        <v>179.87</v>
      </c>
      <c r="H153" s="14">
        <v>2650</v>
      </c>
      <c r="I153" s="37">
        <f t="shared" si="9"/>
        <v>476656</v>
      </c>
      <c r="P153" s="38"/>
      <c r="Q153" s="38"/>
      <c r="R153" s="38">
        <f t="shared" si="10"/>
        <v>2650</v>
      </c>
      <c r="S153" s="38">
        <f t="shared" si="11"/>
        <v>476656</v>
      </c>
    </row>
    <row r="154" ht="24.95" customHeight="1" spans="1:19">
      <c r="A154" s="8" t="s">
        <v>320</v>
      </c>
      <c r="B154" s="55" t="s">
        <v>316</v>
      </c>
      <c r="C154" s="10">
        <v>4</v>
      </c>
      <c r="D154" s="11" t="s">
        <v>317</v>
      </c>
      <c r="E154" s="16">
        <v>2</v>
      </c>
      <c r="F154" s="13" t="s">
        <v>184</v>
      </c>
      <c r="G154" s="14">
        <v>179.87</v>
      </c>
      <c r="H154" s="14">
        <v>2650</v>
      </c>
      <c r="I154" s="37">
        <f t="shared" si="9"/>
        <v>476656</v>
      </c>
      <c r="P154" s="38"/>
      <c r="Q154" s="38"/>
      <c r="R154" s="38">
        <f t="shared" si="10"/>
        <v>2650</v>
      </c>
      <c r="S154" s="38">
        <f t="shared" si="11"/>
        <v>476656</v>
      </c>
    </row>
    <row r="155" ht="24.95" customHeight="1" spans="1:19">
      <c r="A155" s="8" t="s">
        <v>321</v>
      </c>
      <c r="B155" s="55" t="s">
        <v>316</v>
      </c>
      <c r="C155" s="10">
        <v>5</v>
      </c>
      <c r="D155" s="11" t="s">
        <v>317</v>
      </c>
      <c r="E155" s="16">
        <v>2</v>
      </c>
      <c r="F155" s="13" t="s">
        <v>184</v>
      </c>
      <c r="G155" s="14">
        <v>179.87</v>
      </c>
      <c r="H155" s="14">
        <v>2650</v>
      </c>
      <c r="I155" s="37">
        <f t="shared" si="9"/>
        <v>476656</v>
      </c>
      <c r="P155" s="38"/>
      <c r="Q155" s="38"/>
      <c r="R155" s="38">
        <f t="shared" si="10"/>
        <v>2650</v>
      </c>
      <c r="S155" s="38">
        <f t="shared" si="11"/>
        <v>476656</v>
      </c>
    </row>
    <row r="156" ht="24.95" customHeight="1" spans="1:19">
      <c r="A156" s="8" t="s">
        <v>322</v>
      </c>
      <c r="B156" s="55" t="s">
        <v>316</v>
      </c>
      <c r="C156" s="10">
        <v>6</v>
      </c>
      <c r="D156" s="11" t="s">
        <v>317</v>
      </c>
      <c r="E156" s="16">
        <v>2</v>
      </c>
      <c r="F156" s="13" t="s">
        <v>184</v>
      </c>
      <c r="G156" s="14">
        <v>179.87</v>
      </c>
      <c r="H156" s="14">
        <v>2650</v>
      </c>
      <c r="I156" s="37">
        <f t="shared" si="9"/>
        <v>476656</v>
      </c>
      <c r="P156" s="38"/>
      <c r="Q156" s="38"/>
      <c r="R156" s="38">
        <f t="shared" si="10"/>
        <v>2650</v>
      </c>
      <c r="S156" s="38">
        <f t="shared" si="11"/>
        <v>476656</v>
      </c>
    </row>
    <row r="157" ht="24.95" customHeight="1" spans="1:19">
      <c r="A157" s="8" t="s">
        <v>323</v>
      </c>
      <c r="B157" s="55" t="s">
        <v>316</v>
      </c>
      <c r="C157" s="10">
        <v>7</v>
      </c>
      <c r="D157" s="11" t="s">
        <v>317</v>
      </c>
      <c r="E157" s="16">
        <v>2</v>
      </c>
      <c r="F157" s="13" t="s">
        <v>184</v>
      </c>
      <c r="G157" s="14">
        <v>176.56</v>
      </c>
      <c r="H157" s="14">
        <v>2650</v>
      </c>
      <c r="I157" s="37">
        <f t="shared" si="9"/>
        <v>467884</v>
      </c>
      <c r="P157" s="38"/>
      <c r="Q157" s="38"/>
      <c r="R157" s="38">
        <f t="shared" si="10"/>
        <v>2650</v>
      </c>
      <c r="S157" s="38">
        <f t="shared" si="11"/>
        <v>467884</v>
      </c>
    </row>
    <row r="158" ht="24.95" customHeight="1" spans="1:19">
      <c r="A158" s="8" t="s">
        <v>324</v>
      </c>
      <c r="B158" s="55" t="s">
        <v>316</v>
      </c>
      <c r="C158" s="10">
        <v>8</v>
      </c>
      <c r="D158" s="11" t="s">
        <v>317</v>
      </c>
      <c r="E158" s="16">
        <v>2</v>
      </c>
      <c r="F158" s="13" t="s">
        <v>184</v>
      </c>
      <c r="G158" s="14">
        <v>176.56</v>
      </c>
      <c r="H158" s="14">
        <v>2650</v>
      </c>
      <c r="I158" s="37">
        <f t="shared" si="9"/>
        <v>467884</v>
      </c>
      <c r="P158" s="38"/>
      <c r="Q158" s="38"/>
      <c r="R158" s="38">
        <f t="shared" si="10"/>
        <v>2650</v>
      </c>
      <c r="S158" s="38">
        <f t="shared" si="11"/>
        <v>467884</v>
      </c>
    </row>
    <row r="159" ht="24.95" customHeight="1" spans="1:19">
      <c r="A159" s="8" t="s">
        <v>325</v>
      </c>
      <c r="B159" s="55" t="s">
        <v>316</v>
      </c>
      <c r="C159" s="10">
        <v>9</v>
      </c>
      <c r="D159" s="11" t="s">
        <v>317</v>
      </c>
      <c r="E159" s="16">
        <v>2</v>
      </c>
      <c r="F159" s="13" t="s">
        <v>184</v>
      </c>
      <c r="G159" s="14">
        <v>176.56</v>
      </c>
      <c r="H159" s="14">
        <v>2650</v>
      </c>
      <c r="I159" s="37">
        <f t="shared" si="9"/>
        <v>467884</v>
      </c>
      <c r="P159" s="38"/>
      <c r="Q159" s="38"/>
      <c r="R159" s="38">
        <f t="shared" si="10"/>
        <v>2650</v>
      </c>
      <c r="S159" s="38">
        <f t="shared" si="11"/>
        <v>467884</v>
      </c>
    </row>
    <row r="160" ht="24.95" customHeight="1" spans="1:19">
      <c r="A160" s="8" t="s">
        <v>326</v>
      </c>
      <c r="B160" s="55" t="s">
        <v>316</v>
      </c>
      <c r="C160" s="10">
        <v>10</v>
      </c>
      <c r="D160" s="11" t="s">
        <v>317</v>
      </c>
      <c r="E160" s="16">
        <v>2</v>
      </c>
      <c r="F160" s="13" t="s">
        <v>184</v>
      </c>
      <c r="G160" s="14">
        <v>176.56</v>
      </c>
      <c r="H160" s="14">
        <v>2650</v>
      </c>
      <c r="I160" s="37">
        <f t="shared" si="9"/>
        <v>467884</v>
      </c>
      <c r="P160" s="38"/>
      <c r="Q160" s="38"/>
      <c r="R160" s="38">
        <f t="shared" si="10"/>
        <v>2650</v>
      </c>
      <c r="S160" s="38">
        <f t="shared" si="11"/>
        <v>467884</v>
      </c>
    </row>
    <row r="161" ht="24.95" customHeight="1" spans="1:19">
      <c r="A161" s="8" t="s">
        <v>327</v>
      </c>
      <c r="B161" s="55" t="s">
        <v>316</v>
      </c>
      <c r="C161" s="10">
        <v>11</v>
      </c>
      <c r="D161" s="11" t="s">
        <v>317</v>
      </c>
      <c r="E161" s="16">
        <v>2</v>
      </c>
      <c r="F161" s="13" t="s">
        <v>184</v>
      </c>
      <c r="G161" s="14">
        <v>176.56</v>
      </c>
      <c r="H161" s="14">
        <v>2650</v>
      </c>
      <c r="I161" s="37">
        <f t="shared" si="9"/>
        <v>467884</v>
      </c>
      <c r="P161" s="38"/>
      <c r="Q161" s="38"/>
      <c r="R161" s="38">
        <f t="shared" si="10"/>
        <v>2650</v>
      </c>
      <c r="S161" s="38">
        <f t="shared" si="11"/>
        <v>467884</v>
      </c>
    </row>
    <row r="162" ht="24.95" customHeight="1" spans="1:19">
      <c r="A162" s="8" t="s">
        <v>328</v>
      </c>
      <c r="B162" s="55" t="s">
        <v>316</v>
      </c>
      <c r="C162" s="10">
        <v>12</v>
      </c>
      <c r="D162" s="11" t="s">
        <v>317</v>
      </c>
      <c r="E162" s="16">
        <v>2</v>
      </c>
      <c r="F162" s="13" t="s">
        <v>184</v>
      </c>
      <c r="G162" s="14">
        <v>176.56</v>
      </c>
      <c r="H162" s="14">
        <v>2650</v>
      </c>
      <c r="I162" s="37">
        <f t="shared" si="9"/>
        <v>467884</v>
      </c>
      <c r="P162" s="38"/>
      <c r="Q162" s="38"/>
      <c r="R162" s="38">
        <f t="shared" si="10"/>
        <v>2650</v>
      </c>
      <c r="S162" s="38">
        <f t="shared" si="11"/>
        <v>467884</v>
      </c>
    </row>
    <row r="163" ht="24.95" customHeight="1" spans="1:19">
      <c r="A163" s="8" t="s">
        <v>329</v>
      </c>
      <c r="B163" s="55" t="s">
        <v>316</v>
      </c>
      <c r="C163" s="10">
        <v>13</v>
      </c>
      <c r="D163" s="11" t="s">
        <v>317</v>
      </c>
      <c r="E163" s="16">
        <v>2</v>
      </c>
      <c r="F163" s="13" t="s">
        <v>184</v>
      </c>
      <c r="G163" s="14">
        <v>181.81</v>
      </c>
      <c r="H163" s="14">
        <v>2650</v>
      </c>
      <c r="I163" s="37">
        <f t="shared" si="9"/>
        <v>481797</v>
      </c>
      <c r="P163" s="38"/>
      <c r="Q163" s="38"/>
      <c r="R163" s="38">
        <f t="shared" si="10"/>
        <v>2650</v>
      </c>
      <c r="S163" s="38">
        <f t="shared" si="11"/>
        <v>481797</v>
      </c>
    </row>
    <row r="164" ht="24.95" customHeight="1" spans="1:19">
      <c r="A164" s="8" t="s">
        <v>330</v>
      </c>
      <c r="B164" s="55" t="s">
        <v>316</v>
      </c>
      <c r="C164" s="10">
        <v>14</v>
      </c>
      <c r="D164" s="11" t="s">
        <v>317</v>
      </c>
      <c r="E164" s="16">
        <v>2</v>
      </c>
      <c r="F164" s="13" t="s">
        <v>184</v>
      </c>
      <c r="G164" s="14">
        <v>181.81</v>
      </c>
      <c r="H164" s="14">
        <v>2650</v>
      </c>
      <c r="I164" s="37">
        <f t="shared" si="9"/>
        <v>481797</v>
      </c>
      <c r="P164" s="38"/>
      <c r="Q164" s="38"/>
      <c r="R164" s="38">
        <f t="shared" si="10"/>
        <v>2650</v>
      </c>
      <c r="S164" s="38">
        <f t="shared" si="11"/>
        <v>481797</v>
      </c>
    </row>
    <row r="165" ht="24.95" customHeight="1" spans="1:19">
      <c r="A165" s="8" t="s">
        <v>331</v>
      </c>
      <c r="B165" s="55" t="s">
        <v>332</v>
      </c>
      <c r="C165" s="10">
        <v>15</v>
      </c>
      <c r="D165" s="11" t="s">
        <v>317</v>
      </c>
      <c r="E165" s="16">
        <v>2</v>
      </c>
      <c r="F165" s="13" t="s">
        <v>184</v>
      </c>
      <c r="G165" s="14">
        <v>207.33</v>
      </c>
      <c r="H165" s="14">
        <v>2650</v>
      </c>
      <c r="I165" s="37">
        <f t="shared" si="9"/>
        <v>549425</v>
      </c>
      <c r="P165" s="38"/>
      <c r="Q165" s="38"/>
      <c r="R165" s="38">
        <f t="shared" si="10"/>
        <v>2650</v>
      </c>
      <c r="S165" s="38">
        <f t="shared" si="11"/>
        <v>549425</v>
      </c>
    </row>
    <row r="166" ht="24.95" customHeight="1" spans="1:19">
      <c r="A166" s="8" t="s">
        <v>333</v>
      </c>
      <c r="B166" s="55" t="s">
        <v>332</v>
      </c>
      <c r="C166" s="10">
        <v>16</v>
      </c>
      <c r="D166" s="11" t="s">
        <v>317</v>
      </c>
      <c r="E166" s="16">
        <v>2</v>
      </c>
      <c r="F166" s="13" t="s">
        <v>184</v>
      </c>
      <c r="G166" s="14">
        <v>207.33</v>
      </c>
      <c r="H166" s="14">
        <v>2650</v>
      </c>
      <c r="I166" s="37">
        <f t="shared" si="9"/>
        <v>549425</v>
      </c>
      <c r="P166" s="38"/>
      <c r="Q166" s="38"/>
      <c r="R166" s="38">
        <f t="shared" si="10"/>
        <v>2650</v>
      </c>
      <c r="S166" s="38">
        <f t="shared" si="11"/>
        <v>549425</v>
      </c>
    </row>
    <row r="167" ht="24.95" customHeight="1" spans="1:19">
      <c r="A167" s="8" t="s">
        <v>334</v>
      </c>
      <c r="B167" s="55" t="s">
        <v>332</v>
      </c>
      <c r="C167" s="10">
        <v>17</v>
      </c>
      <c r="D167" s="11" t="s">
        <v>317</v>
      </c>
      <c r="E167" s="16">
        <v>2</v>
      </c>
      <c r="F167" s="13" t="s">
        <v>184</v>
      </c>
      <c r="G167" s="14">
        <v>207.33</v>
      </c>
      <c r="H167" s="14">
        <v>2650</v>
      </c>
      <c r="I167" s="37">
        <f t="shared" si="9"/>
        <v>549425</v>
      </c>
      <c r="P167" s="38"/>
      <c r="Q167" s="38"/>
      <c r="R167" s="38">
        <f t="shared" si="10"/>
        <v>2650</v>
      </c>
      <c r="S167" s="38">
        <f t="shared" si="11"/>
        <v>549425</v>
      </c>
    </row>
    <row r="168" ht="24.95" customHeight="1" spans="1:19">
      <c r="A168" s="8" t="s">
        <v>335</v>
      </c>
      <c r="B168" s="55" t="s">
        <v>332</v>
      </c>
      <c r="C168" s="10">
        <v>18</v>
      </c>
      <c r="D168" s="11" t="s">
        <v>317</v>
      </c>
      <c r="E168" s="16">
        <v>2</v>
      </c>
      <c r="F168" s="13" t="s">
        <v>184</v>
      </c>
      <c r="G168" s="14">
        <v>207.33</v>
      </c>
      <c r="H168" s="14">
        <v>2650</v>
      </c>
      <c r="I168" s="37">
        <f t="shared" si="9"/>
        <v>549425</v>
      </c>
      <c r="P168" s="38"/>
      <c r="Q168" s="38"/>
      <c r="R168" s="38">
        <f t="shared" si="10"/>
        <v>2650</v>
      </c>
      <c r="S168" s="38">
        <f t="shared" si="11"/>
        <v>549425</v>
      </c>
    </row>
    <row r="169" ht="24.95" customHeight="1" spans="1:19">
      <c r="A169" s="8" t="s">
        <v>336</v>
      </c>
      <c r="B169" s="55" t="s">
        <v>332</v>
      </c>
      <c r="C169" s="10">
        <v>19</v>
      </c>
      <c r="D169" s="11" t="s">
        <v>317</v>
      </c>
      <c r="E169" s="16">
        <v>2</v>
      </c>
      <c r="F169" s="13" t="s">
        <v>184</v>
      </c>
      <c r="G169" s="14">
        <v>207.33</v>
      </c>
      <c r="H169" s="14">
        <v>2650</v>
      </c>
      <c r="I169" s="37">
        <f t="shared" si="9"/>
        <v>549425</v>
      </c>
      <c r="P169" s="38"/>
      <c r="Q169" s="38"/>
      <c r="R169" s="38">
        <f t="shared" si="10"/>
        <v>2650</v>
      </c>
      <c r="S169" s="38">
        <f t="shared" si="11"/>
        <v>549425</v>
      </c>
    </row>
    <row r="170" ht="24.95" customHeight="1" spans="1:19">
      <c r="A170" s="8" t="s">
        <v>337</v>
      </c>
      <c r="B170" s="55" t="s">
        <v>332</v>
      </c>
      <c r="C170" s="10">
        <v>20</v>
      </c>
      <c r="D170" s="11" t="s">
        <v>317</v>
      </c>
      <c r="E170" s="16">
        <v>2</v>
      </c>
      <c r="F170" s="13" t="s">
        <v>184</v>
      </c>
      <c r="G170" s="14">
        <v>207.33</v>
      </c>
      <c r="H170" s="14">
        <v>2650</v>
      </c>
      <c r="I170" s="37">
        <f t="shared" si="9"/>
        <v>549425</v>
      </c>
      <c r="P170" s="38"/>
      <c r="Q170" s="38"/>
      <c r="R170" s="38">
        <f t="shared" si="10"/>
        <v>2650</v>
      </c>
      <c r="S170" s="38">
        <f t="shared" si="11"/>
        <v>549425</v>
      </c>
    </row>
    <row r="171" ht="24.95" customHeight="1" spans="1:19">
      <c r="A171" s="8" t="s">
        <v>338</v>
      </c>
      <c r="B171" s="55" t="s">
        <v>332</v>
      </c>
      <c r="C171" s="10">
        <v>21</v>
      </c>
      <c r="D171" s="11" t="s">
        <v>317</v>
      </c>
      <c r="E171" s="16">
        <v>2</v>
      </c>
      <c r="F171" s="13" t="s">
        <v>184</v>
      </c>
      <c r="G171" s="14">
        <v>207.33</v>
      </c>
      <c r="H171" s="14">
        <v>2650</v>
      </c>
      <c r="I171" s="37">
        <f t="shared" si="9"/>
        <v>549425</v>
      </c>
      <c r="P171" s="38"/>
      <c r="Q171" s="38"/>
      <c r="R171" s="38">
        <f t="shared" si="10"/>
        <v>2650</v>
      </c>
      <c r="S171" s="38">
        <f t="shared" si="11"/>
        <v>549425</v>
      </c>
    </row>
    <row r="172" ht="24.95" customHeight="1" spans="1:19">
      <c r="A172" s="8" t="s">
        <v>339</v>
      </c>
      <c r="B172" s="55" t="s">
        <v>332</v>
      </c>
      <c r="C172" s="10">
        <v>22</v>
      </c>
      <c r="D172" s="11" t="s">
        <v>317</v>
      </c>
      <c r="E172" s="16">
        <v>2</v>
      </c>
      <c r="F172" s="13" t="s">
        <v>184</v>
      </c>
      <c r="G172" s="14">
        <v>207.33</v>
      </c>
      <c r="H172" s="14">
        <v>2650</v>
      </c>
      <c r="I172" s="37">
        <f t="shared" si="9"/>
        <v>549425</v>
      </c>
      <c r="P172" s="38"/>
      <c r="Q172" s="38"/>
      <c r="R172" s="38">
        <f t="shared" si="10"/>
        <v>2650</v>
      </c>
      <c r="S172" s="38">
        <f t="shared" si="11"/>
        <v>549425</v>
      </c>
    </row>
    <row r="173" ht="24.95" customHeight="1" spans="1:19">
      <c r="A173" s="8" t="s">
        <v>340</v>
      </c>
      <c r="B173" s="55" t="s">
        <v>332</v>
      </c>
      <c r="C173" s="10">
        <v>23</v>
      </c>
      <c r="D173" s="11" t="s">
        <v>317</v>
      </c>
      <c r="E173" s="16">
        <v>2</v>
      </c>
      <c r="F173" s="13" t="s">
        <v>184</v>
      </c>
      <c r="G173" s="14">
        <v>207.33</v>
      </c>
      <c r="H173" s="14">
        <v>2650</v>
      </c>
      <c r="I173" s="37">
        <f t="shared" si="9"/>
        <v>549425</v>
      </c>
      <c r="P173" s="38"/>
      <c r="Q173" s="38"/>
      <c r="R173" s="38">
        <f t="shared" si="10"/>
        <v>2650</v>
      </c>
      <c r="S173" s="38">
        <f t="shared" si="11"/>
        <v>549425</v>
      </c>
    </row>
    <row r="174" ht="24.95" customHeight="1" spans="1:19">
      <c r="A174" s="8" t="s">
        <v>341</v>
      </c>
      <c r="B174" s="55" t="s">
        <v>332</v>
      </c>
      <c r="C174" s="10">
        <v>24</v>
      </c>
      <c r="D174" s="11" t="s">
        <v>317</v>
      </c>
      <c r="E174" s="16">
        <v>2</v>
      </c>
      <c r="F174" s="13" t="s">
        <v>184</v>
      </c>
      <c r="G174" s="14">
        <v>207.33</v>
      </c>
      <c r="H174" s="14">
        <v>2650</v>
      </c>
      <c r="I174" s="37">
        <f t="shared" si="9"/>
        <v>549425</v>
      </c>
      <c r="P174" s="38"/>
      <c r="Q174" s="38"/>
      <c r="R174" s="38">
        <f t="shared" si="10"/>
        <v>2650</v>
      </c>
      <c r="S174" s="38">
        <f t="shared" si="11"/>
        <v>549425</v>
      </c>
    </row>
    <row r="175" ht="24.95" customHeight="1" spans="1:19">
      <c r="A175" s="8" t="s">
        <v>342</v>
      </c>
      <c r="B175" s="55" t="s">
        <v>332</v>
      </c>
      <c r="C175" s="10">
        <v>25</v>
      </c>
      <c r="D175" s="11" t="s">
        <v>317</v>
      </c>
      <c r="E175" s="16">
        <v>2</v>
      </c>
      <c r="F175" s="13" t="s">
        <v>184</v>
      </c>
      <c r="G175" s="14">
        <v>203.49</v>
      </c>
      <c r="H175" s="14">
        <v>2650</v>
      </c>
      <c r="I175" s="37">
        <f t="shared" si="9"/>
        <v>539249</v>
      </c>
      <c r="P175" s="38"/>
      <c r="Q175" s="38"/>
      <c r="R175" s="38">
        <f t="shared" si="10"/>
        <v>2650</v>
      </c>
      <c r="S175" s="38">
        <f t="shared" si="11"/>
        <v>539249</v>
      </c>
    </row>
    <row r="176" ht="24.95" customHeight="1" spans="1:19">
      <c r="A176" s="8" t="s">
        <v>343</v>
      </c>
      <c r="B176" s="55" t="s">
        <v>332</v>
      </c>
      <c r="C176" s="10">
        <v>26</v>
      </c>
      <c r="D176" s="11" t="s">
        <v>317</v>
      </c>
      <c r="E176" s="16">
        <v>2</v>
      </c>
      <c r="F176" s="13" t="s">
        <v>184</v>
      </c>
      <c r="G176" s="14">
        <v>203.49</v>
      </c>
      <c r="H176" s="14">
        <v>2650</v>
      </c>
      <c r="I176" s="37">
        <f t="shared" si="9"/>
        <v>539249</v>
      </c>
      <c r="P176" s="38"/>
      <c r="Q176" s="38"/>
      <c r="R176" s="38">
        <f t="shared" si="10"/>
        <v>2650</v>
      </c>
      <c r="S176" s="38">
        <f t="shared" si="11"/>
        <v>539249</v>
      </c>
    </row>
    <row r="177" ht="24.95" customHeight="1" spans="1:19">
      <c r="A177" s="8" t="s">
        <v>344</v>
      </c>
      <c r="B177" s="55" t="s">
        <v>332</v>
      </c>
      <c r="C177" s="10">
        <v>27</v>
      </c>
      <c r="D177" s="11" t="s">
        <v>317</v>
      </c>
      <c r="E177" s="16">
        <v>2</v>
      </c>
      <c r="F177" s="13" t="s">
        <v>184</v>
      </c>
      <c r="G177" s="14">
        <v>203.49</v>
      </c>
      <c r="H177" s="14">
        <v>2650</v>
      </c>
      <c r="I177" s="37">
        <f t="shared" si="9"/>
        <v>539249</v>
      </c>
      <c r="P177" s="38"/>
      <c r="Q177" s="38"/>
      <c r="R177" s="38">
        <f t="shared" si="10"/>
        <v>2650</v>
      </c>
      <c r="S177" s="38">
        <f t="shared" si="11"/>
        <v>539249</v>
      </c>
    </row>
    <row r="178" ht="24.95" customHeight="1" spans="1:19">
      <c r="A178" s="8" t="s">
        <v>345</v>
      </c>
      <c r="B178" s="55" t="s">
        <v>332</v>
      </c>
      <c r="C178" s="10">
        <v>28</v>
      </c>
      <c r="D178" s="11" t="s">
        <v>317</v>
      </c>
      <c r="E178" s="16">
        <v>2</v>
      </c>
      <c r="F178" s="13" t="s">
        <v>184</v>
      </c>
      <c r="G178" s="14">
        <v>203.49</v>
      </c>
      <c r="H178" s="14">
        <v>2650</v>
      </c>
      <c r="I178" s="37">
        <f t="shared" si="9"/>
        <v>539249</v>
      </c>
      <c r="P178" s="38"/>
      <c r="Q178" s="38"/>
      <c r="R178" s="38">
        <f t="shared" si="10"/>
        <v>2650</v>
      </c>
      <c r="S178" s="38">
        <f t="shared" si="11"/>
        <v>539249</v>
      </c>
    </row>
    <row r="179" ht="24.95" customHeight="1" spans="1:19">
      <c r="A179" s="8" t="s">
        <v>346</v>
      </c>
      <c r="B179" s="55" t="s">
        <v>332</v>
      </c>
      <c r="C179" s="10">
        <v>29</v>
      </c>
      <c r="D179" s="11" t="s">
        <v>317</v>
      </c>
      <c r="E179" s="16">
        <v>2</v>
      </c>
      <c r="F179" s="13" t="s">
        <v>184</v>
      </c>
      <c r="G179" s="14">
        <v>203.49</v>
      </c>
      <c r="H179" s="14">
        <v>2650</v>
      </c>
      <c r="I179" s="37">
        <f t="shared" si="9"/>
        <v>539249</v>
      </c>
      <c r="P179" s="38"/>
      <c r="Q179" s="38"/>
      <c r="R179" s="38">
        <f t="shared" si="10"/>
        <v>2650</v>
      </c>
      <c r="S179" s="38">
        <f t="shared" si="11"/>
        <v>539249</v>
      </c>
    </row>
    <row r="180" ht="24.95" customHeight="1" spans="1:19">
      <c r="A180" s="8" t="s">
        <v>347</v>
      </c>
      <c r="B180" s="55" t="s">
        <v>332</v>
      </c>
      <c r="C180" s="10">
        <v>30</v>
      </c>
      <c r="D180" s="11" t="s">
        <v>317</v>
      </c>
      <c r="E180" s="16">
        <v>2</v>
      </c>
      <c r="F180" s="13" t="s">
        <v>184</v>
      </c>
      <c r="G180" s="14">
        <v>203.49</v>
      </c>
      <c r="H180" s="14">
        <v>2650</v>
      </c>
      <c r="I180" s="37">
        <f t="shared" si="9"/>
        <v>539249</v>
      </c>
      <c r="P180" s="38"/>
      <c r="Q180" s="38"/>
      <c r="R180" s="38">
        <f t="shared" si="10"/>
        <v>2650</v>
      </c>
      <c r="S180" s="38">
        <f t="shared" si="11"/>
        <v>539249</v>
      </c>
    </row>
    <row r="181" ht="24.95" customHeight="1" spans="1:19">
      <c r="A181" s="8" t="s">
        <v>348</v>
      </c>
      <c r="B181" s="55" t="s">
        <v>332</v>
      </c>
      <c r="C181" s="10">
        <v>31</v>
      </c>
      <c r="D181" s="11" t="s">
        <v>317</v>
      </c>
      <c r="E181" s="16">
        <v>2</v>
      </c>
      <c r="F181" s="13" t="s">
        <v>184</v>
      </c>
      <c r="G181" s="14">
        <v>203.49</v>
      </c>
      <c r="H181" s="14">
        <v>2650</v>
      </c>
      <c r="I181" s="37">
        <f t="shared" si="9"/>
        <v>539249</v>
      </c>
      <c r="P181" s="38"/>
      <c r="Q181" s="38"/>
      <c r="R181" s="38">
        <f t="shared" si="10"/>
        <v>2650</v>
      </c>
      <c r="S181" s="38">
        <f t="shared" si="11"/>
        <v>539249</v>
      </c>
    </row>
    <row r="182" ht="24.95" customHeight="1" spans="1:19">
      <c r="A182" s="8" t="s">
        <v>349</v>
      </c>
      <c r="B182" s="55" t="s">
        <v>332</v>
      </c>
      <c r="C182" s="10">
        <v>32</v>
      </c>
      <c r="D182" s="11" t="s">
        <v>317</v>
      </c>
      <c r="E182" s="16">
        <v>2</v>
      </c>
      <c r="F182" s="13" t="s">
        <v>184</v>
      </c>
      <c r="G182" s="14">
        <v>203.49</v>
      </c>
      <c r="H182" s="14">
        <v>2650</v>
      </c>
      <c r="I182" s="37">
        <f t="shared" si="9"/>
        <v>539249</v>
      </c>
      <c r="P182" s="38"/>
      <c r="Q182" s="38"/>
      <c r="R182" s="38">
        <f t="shared" si="10"/>
        <v>2650</v>
      </c>
      <c r="S182" s="38">
        <f t="shared" si="11"/>
        <v>539249</v>
      </c>
    </row>
    <row r="183" ht="24.95" customHeight="1" spans="1:19">
      <c r="A183" s="8" t="s">
        <v>350</v>
      </c>
      <c r="B183" s="55" t="s">
        <v>332</v>
      </c>
      <c r="C183" s="10">
        <v>33</v>
      </c>
      <c r="D183" s="11" t="s">
        <v>317</v>
      </c>
      <c r="E183" s="16">
        <v>2</v>
      </c>
      <c r="F183" s="13" t="s">
        <v>184</v>
      </c>
      <c r="G183" s="14">
        <v>203.49</v>
      </c>
      <c r="H183" s="14">
        <v>2650</v>
      </c>
      <c r="I183" s="37">
        <f t="shared" si="9"/>
        <v>539249</v>
      </c>
      <c r="P183" s="38"/>
      <c r="Q183" s="38"/>
      <c r="R183" s="38">
        <f t="shared" si="10"/>
        <v>2650</v>
      </c>
      <c r="S183" s="38">
        <f t="shared" si="11"/>
        <v>539249</v>
      </c>
    </row>
    <row r="184" ht="24.95" customHeight="1" spans="1:19">
      <c r="A184" s="8" t="s">
        <v>351</v>
      </c>
      <c r="B184" s="55" t="s">
        <v>332</v>
      </c>
      <c r="C184" s="10">
        <v>34</v>
      </c>
      <c r="D184" s="11" t="s">
        <v>317</v>
      </c>
      <c r="E184" s="16">
        <v>2</v>
      </c>
      <c r="F184" s="13" t="s">
        <v>184</v>
      </c>
      <c r="G184" s="14">
        <v>203.49</v>
      </c>
      <c r="H184" s="14">
        <v>2650</v>
      </c>
      <c r="I184" s="37">
        <f t="shared" si="9"/>
        <v>539249</v>
      </c>
      <c r="P184" s="38"/>
      <c r="Q184" s="38"/>
      <c r="R184" s="38">
        <f t="shared" si="10"/>
        <v>2650</v>
      </c>
      <c r="S184" s="38">
        <f t="shared" si="11"/>
        <v>539249</v>
      </c>
    </row>
    <row r="185" ht="24.95" customHeight="1" spans="1:19">
      <c r="A185" s="8" t="s">
        <v>352</v>
      </c>
      <c r="B185" s="55" t="s">
        <v>353</v>
      </c>
      <c r="C185" s="10">
        <v>1</v>
      </c>
      <c r="D185" s="11" t="s">
        <v>317</v>
      </c>
      <c r="E185" s="16">
        <v>1</v>
      </c>
      <c r="F185" s="13" t="s">
        <v>354</v>
      </c>
      <c r="G185" s="28">
        <v>153.77</v>
      </c>
      <c r="H185" s="28">
        <v>2480</v>
      </c>
      <c r="I185" s="60">
        <f t="shared" si="9"/>
        <v>381350</v>
      </c>
      <c r="P185" s="38"/>
      <c r="Q185" s="38"/>
      <c r="R185" s="38">
        <f t="shared" si="10"/>
        <v>2480</v>
      </c>
      <c r="S185" s="38">
        <f t="shared" si="11"/>
        <v>381350</v>
      </c>
    </row>
    <row r="186" ht="24.95" customHeight="1" spans="1:19">
      <c r="A186" s="8" t="s">
        <v>355</v>
      </c>
      <c r="B186" s="55" t="s">
        <v>353</v>
      </c>
      <c r="C186" s="10">
        <v>2</v>
      </c>
      <c r="D186" s="11" t="s">
        <v>317</v>
      </c>
      <c r="E186" s="16">
        <v>1</v>
      </c>
      <c r="F186" s="13" t="s">
        <v>354</v>
      </c>
      <c r="G186" s="14">
        <v>110.92</v>
      </c>
      <c r="H186" s="14">
        <v>2480</v>
      </c>
      <c r="I186" s="37">
        <f t="shared" si="9"/>
        <v>275082</v>
      </c>
      <c r="P186" s="38"/>
      <c r="Q186" s="38"/>
      <c r="R186" s="38">
        <f t="shared" si="10"/>
        <v>2480</v>
      </c>
      <c r="S186" s="38">
        <f t="shared" si="11"/>
        <v>275082</v>
      </c>
    </row>
    <row r="187" ht="24.95" customHeight="1" spans="1:19">
      <c r="A187" s="8" t="s">
        <v>356</v>
      </c>
      <c r="B187" s="55" t="s">
        <v>357</v>
      </c>
      <c r="C187" s="10">
        <v>1</v>
      </c>
      <c r="D187" s="11" t="s">
        <v>317</v>
      </c>
      <c r="E187" s="16">
        <v>2</v>
      </c>
      <c r="F187" s="13" t="s">
        <v>184</v>
      </c>
      <c r="G187" s="14">
        <v>207.33</v>
      </c>
      <c r="H187" s="14">
        <v>2650</v>
      </c>
      <c r="I187" s="37">
        <f t="shared" si="9"/>
        <v>549425</v>
      </c>
      <c r="P187" s="38"/>
      <c r="Q187" s="38"/>
      <c r="R187" s="38">
        <f t="shared" si="10"/>
        <v>2650</v>
      </c>
      <c r="S187" s="38">
        <f t="shared" si="11"/>
        <v>549425</v>
      </c>
    </row>
    <row r="188" ht="24.95" customHeight="1" spans="1:19">
      <c r="A188" s="8" t="s">
        <v>358</v>
      </c>
      <c r="B188" s="55" t="s">
        <v>357</v>
      </c>
      <c r="C188" s="10">
        <v>2</v>
      </c>
      <c r="D188" s="11" t="s">
        <v>317</v>
      </c>
      <c r="E188" s="16">
        <v>2</v>
      </c>
      <c r="F188" s="13" t="s">
        <v>184</v>
      </c>
      <c r="G188" s="14">
        <v>207.33</v>
      </c>
      <c r="H188" s="14">
        <v>2650</v>
      </c>
      <c r="I188" s="37">
        <f t="shared" si="9"/>
        <v>549425</v>
      </c>
      <c r="P188" s="38"/>
      <c r="Q188" s="38"/>
      <c r="R188" s="38">
        <f t="shared" si="10"/>
        <v>2650</v>
      </c>
      <c r="S188" s="38">
        <f t="shared" si="11"/>
        <v>549425</v>
      </c>
    </row>
    <row r="189" ht="24.95" customHeight="1" spans="1:19">
      <c r="A189" s="8" t="s">
        <v>359</v>
      </c>
      <c r="B189" s="55" t="s">
        <v>357</v>
      </c>
      <c r="C189" s="10">
        <v>3</v>
      </c>
      <c r="D189" s="11" t="s">
        <v>317</v>
      </c>
      <c r="E189" s="16">
        <v>2</v>
      </c>
      <c r="F189" s="13" t="s">
        <v>184</v>
      </c>
      <c r="G189" s="14">
        <v>207.33</v>
      </c>
      <c r="H189" s="14">
        <v>2650</v>
      </c>
      <c r="I189" s="37">
        <f t="shared" si="9"/>
        <v>549425</v>
      </c>
      <c r="P189" s="38"/>
      <c r="Q189" s="38"/>
      <c r="R189" s="38">
        <f t="shared" si="10"/>
        <v>2650</v>
      </c>
      <c r="S189" s="38">
        <f t="shared" si="11"/>
        <v>549425</v>
      </c>
    </row>
    <row r="190" ht="24.95" customHeight="1" spans="1:19">
      <c r="A190" s="8" t="s">
        <v>360</v>
      </c>
      <c r="B190" s="55" t="s">
        <v>357</v>
      </c>
      <c r="C190" s="10">
        <v>4</v>
      </c>
      <c r="D190" s="11" t="s">
        <v>317</v>
      </c>
      <c r="E190" s="16">
        <v>2</v>
      </c>
      <c r="F190" s="13" t="s">
        <v>184</v>
      </c>
      <c r="G190" s="14">
        <v>207.33</v>
      </c>
      <c r="H190" s="14">
        <v>2650</v>
      </c>
      <c r="I190" s="37">
        <f t="shared" si="9"/>
        <v>549425</v>
      </c>
      <c r="P190" s="38"/>
      <c r="Q190" s="38"/>
      <c r="R190" s="38">
        <f t="shared" si="10"/>
        <v>2650</v>
      </c>
      <c r="S190" s="38">
        <f t="shared" si="11"/>
        <v>549425</v>
      </c>
    </row>
    <row r="191" ht="24.95" customHeight="1" spans="1:19">
      <c r="A191" s="8" t="s">
        <v>361</v>
      </c>
      <c r="B191" s="55" t="s">
        <v>357</v>
      </c>
      <c r="C191" s="10">
        <v>5</v>
      </c>
      <c r="D191" s="11" t="s">
        <v>317</v>
      </c>
      <c r="E191" s="16">
        <v>2</v>
      </c>
      <c r="F191" s="13" t="s">
        <v>184</v>
      </c>
      <c r="G191" s="14">
        <v>207.33</v>
      </c>
      <c r="H191" s="14">
        <v>2650</v>
      </c>
      <c r="I191" s="37">
        <f t="shared" si="9"/>
        <v>549425</v>
      </c>
      <c r="P191" s="38"/>
      <c r="Q191" s="38"/>
      <c r="R191" s="38">
        <f t="shared" si="10"/>
        <v>2650</v>
      </c>
      <c r="S191" s="38">
        <f t="shared" si="11"/>
        <v>549425</v>
      </c>
    </row>
    <row r="192" ht="24.95" customHeight="1" spans="1:19">
      <c r="A192" s="8" t="s">
        <v>362</v>
      </c>
      <c r="B192" s="55" t="s">
        <v>357</v>
      </c>
      <c r="C192" s="10">
        <v>6</v>
      </c>
      <c r="D192" s="11" t="s">
        <v>317</v>
      </c>
      <c r="E192" s="16">
        <v>2</v>
      </c>
      <c r="F192" s="13" t="s">
        <v>184</v>
      </c>
      <c r="G192" s="14">
        <v>207.33</v>
      </c>
      <c r="H192" s="14">
        <v>2650</v>
      </c>
      <c r="I192" s="37">
        <f t="shared" si="9"/>
        <v>549425</v>
      </c>
      <c r="P192" s="38"/>
      <c r="Q192" s="38"/>
      <c r="R192" s="38">
        <f t="shared" si="10"/>
        <v>2650</v>
      </c>
      <c r="S192" s="38">
        <f t="shared" si="11"/>
        <v>549425</v>
      </c>
    </row>
    <row r="193" ht="24.95" customHeight="1" spans="1:19">
      <c r="A193" s="8" t="s">
        <v>363</v>
      </c>
      <c r="B193" s="55" t="s">
        <v>357</v>
      </c>
      <c r="C193" s="10">
        <v>7</v>
      </c>
      <c r="D193" s="11" t="s">
        <v>317</v>
      </c>
      <c r="E193" s="16">
        <v>2</v>
      </c>
      <c r="F193" s="13" t="s">
        <v>184</v>
      </c>
      <c r="G193" s="14">
        <v>207.33</v>
      </c>
      <c r="H193" s="14">
        <v>2650</v>
      </c>
      <c r="I193" s="37">
        <f t="shared" si="9"/>
        <v>549425</v>
      </c>
      <c r="P193" s="38"/>
      <c r="Q193" s="38"/>
      <c r="R193" s="38">
        <f t="shared" si="10"/>
        <v>2650</v>
      </c>
      <c r="S193" s="38">
        <f t="shared" si="11"/>
        <v>549425</v>
      </c>
    </row>
    <row r="194" ht="24.95" customHeight="1" spans="1:19">
      <c r="A194" s="8" t="s">
        <v>364</v>
      </c>
      <c r="B194" s="55" t="s">
        <v>357</v>
      </c>
      <c r="C194" s="10">
        <v>8</v>
      </c>
      <c r="D194" s="11" t="s">
        <v>317</v>
      </c>
      <c r="E194" s="16">
        <v>2</v>
      </c>
      <c r="F194" s="13" t="s">
        <v>184</v>
      </c>
      <c r="G194" s="14">
        <v>207.33</v>
      </c>
      <c r="H194" s="14">
        <v>2650</v>
      </c>
      <c r="I194" s="37">
        <f t="shared" si="9"/>
        <v>549425</v>
      </c>
      <c r="P194" s="38"/>
      <c r="Q194" s="38"/>
      <c r="R194" s="38">
        <f t="shared" si="10"/>
        <v>2650</v>
      </c>
      <c r="S194" s="38">
        <f t="shared" si="11"/>
        <v>549425</v>
      </c>
    </row>
    <row r="195" ht="24.95" customHeight="1" spans="1:19">
      <c r="A195" s="8" t="s">
        <v>365</v>
      </c>
      <c r="B195" s="55" t="s">
        <v>357</v>
      </c>
      <c r="C195" s="10">
        <v>9</v>
      </c>
      <c r="D195" s="11" t="s">
        <v>317</v>
      </c>
      <c r="E195" s="16">
        <v>2</v>
      </c>
      <c r="F195" s="13" t="s">
        <v>184</v>
      </c>
      <c r="G195" s="14">
        <v>207.33</v>
      </c>
      <c r="H195" s="14">
        <v>2650</v>
      </c>
      <c r="I195" s="37">
        <f t="shared" si="9"/>
        <v>549425</v>
      </c>
      <c r="P195" s="38"/>
      <c r="Q195" s="38"/>
      <c r="R195" s="38">
        <f t="shared" si="10"/>
        <v>2650</v>
      </c>
      <c r="S195" s="38">
        <f t="shared" si="11"/>
        <v>549425</v>
      </c>
    </row>
    <row r="196" ht="24.95" customHeight="1" spans="1:19">
      <c r="A196" s="8" t="s">
        <v>366</v>
      </c>
      <c r="B196" s="55" t="s">
        <v>357</v>
      </c>
      <c r="C196" s="10">
        <v>10</v>
      </c>
      <c r="D196" s="11" t="s">
        <v>317</v>
      </c>
      <c r="E196" s="16">
        <v>2</v>
      </c>
      <c r="F196" s="13" t="s">
        <v>184</v>
      </c>
      <c r="G196" s="14">
        <v>207.33</v>
      </c>
      <c r="H196" s="14">
        <v>2650</v>
      </c>
      <c r="I196" s="37">
        <f t="shared" ref="I196:I208" si="12">INT(G196*H196+0.5)</f>
        <v>549425</v>
      </c>
      <c r="P196" s="38"/>
      <c r="Q196" s="38"/>
      <c r="R196" s="38">
        <f t="shared" ref="R196:R208" si="13">H196+Q196</f>
        <v>2650</v>
      </c>
      <c r="S196" s="38">
        <f t="shared" ref="S196:S208" si="14">ROUND(R196*G196,0)</f>
        <v>549425</v>
      </c>
    </row>
    <row r="197" ht="24.95" customHeight="1" spans="1:19">
      <c r="A197" s="8" t="s">
        <v>367</v>
      </c>
      <c r="B197" s="55" t="s">
        <v>357</v>
      </c>
      <c r="C197" s="10">
        <v>11</v>
      </c>
      <c r="D197" s="11" t="s">
        <v>317</v>
      </c>
      <c r="E197" s="16">
        <v>2</v>
      </c>
      <c r="F197" s="13" t="s">
        <v>184</v>
      </c>
      <c r="G197" s="14">
        <v>207.33</v>
      </c>
      <c r="H197" s="14">
        <v>2650</v>
      </c>
      <c r="I197" s="37">
        <f t="shared" si="12"/>
        <v>549425</v>
      </c>
      <c r="P197" s="38"/>
      <c r="Q197" s="38"/>
      <c r="R197" s="38">
        <f t="shared" si="13"/>
        <v>2650</v>
      </c>
      <c r="S197" s="38">
        <f t="shared" si="14"/>
        <v>549425</v>
      </c>
    </row>
    <row r="198" ht="24.95" customHeight="1" spans="1:19">
      <c r="A198" s="8" t="s">
        <v>368</v>
      </c>
      <c r="B198" s="55" t="s">
        <v>369</v>
      </c>
      <c r="C198" s="10">
        <v>1</v>
      </c>
      <c r="D198" s="11" t="s">
        <v>317</v>
      </c>
      <c r="E198" s="16">
        <v>2</v>
      </c>
      <c r="F198" s="13" t="s">
        <v>184</v>
      </c>
      <c r="G198" s="14">
        <v>203.49</v>
      </c>
      <c r="H198" s="14">
        <v>2650</v>
      </c>
      <c r="I198" s="37">
        <f t="shared" si="12"/>
        <v>539249</v>
      </c>
      <c r="P198" s="38"/>
      <c r="Q198" s="38"/>
      <c r="R198" s="38">
        <f t="shared" si="13"/>
        <v>2650</v>
      </c>
      <c r="S198" s="38">
        <f t="shared" si="14"/>
        <v>539249</v>
      </c>
    </row>
    <row r="199" ht="24.95" customHeight="1" spans="1:19">
      <c r="A199" s="8" t="s">
        <v>370</v>
      </c>
      <c r="B199" s="55" t="s">
        <v>369</v>
      </c>
      <c r="C199" s="10">
        <v>2</v>
      </c>
      <c r="D199" s="11" t="s">
        <v>317</v>
      </c>
      <c r="E199" s="16">
        <v>2</v>
      </c>
      <c r="F199" s="13" t="s">
        <v>184</v>
      </c>
      <c r="G199" s="14">
        <v>203.49</v>
      </c>
      <c r="H199" s="14">
        <v>2650</v>
      </c>
      <c r="I199" s="37">
        <f t="shared" si="12"/>
        <v>539249</v>
      </c>
      <c r="P199" s="38"/>
      <c r="Q199" s="38"/>
      <c r="R199" s="38">
        <f t="shared" si="13"/>
        <v>2650</v>
      </c>
      <c r="S199" s="38">
        <f t="shared" si="14"/>
        <v>539249</v>
      </c>
    </row>
    <row r="200" ht="24.95" customHeight="1" spans="1:19">
      <c r="A200" s="8" t="s">
        <v>371</v>
      </c>
      <c r="B200" s="55" t="s">
        <v>369</v>
      </c>
      <c r="C200" s="10">
        <v>3</v>
      </c>
      <c r="D200" s="11" t="s">
        <v>317</v>
      </c>
      <c r="E200" s="16">
        <v>2</v>
      </c>
      <c r="F200" s="13" t="s">
        <v>184</v>
      </c>
      <c r="G200" s="14">
        <v>203.49</v>
      </c>
      <c r="H200" s="14">
        <v>2650</v>
      </c>
      <c r="I200" s="37">
        <f t="shared" si="12"/>
        <v>539249</v>
      </c>
      <c r="P200" s="38"/>
      <c r="Q200" s="38"/>
      <c r="R200" s="38">
        <f t="shared" si="13"/>
        <v>2650</v>
      </c>
      <c r="S200" s="38">
        <f t="shared" si="14"/>
        <v>539249</v>
      </c>
    </row>
    <row r="201" ht="24.95" customHeight="1" spans="1:19">
      <c r="A201" s="8" t="s">
        <v>372</v>
      </c>
      <c r="B201" s="55" t="s">
        <v>369</v>
      </c>
      <c r="C201" s="10">
        <v>4</v>
      </c>
      <c r="D201" s="11" t="s">
        <v>317</v>
      </c>
      <c r="E201" s="16">
        <v>2</v>
      </c>
      <c r="F201" s="13" t="s">
        <v>184</v>
      </c>
      <c r="G201" s="14">
        <v>203.49</v>
      </c>
      <c r="H201" s="14">
        <v>2650</v>
      </c>
      <c r="I201" s="37">
        <f t="shared" si="12"/>
        <v>539249</v>
      </c>
      <c r="P201" s="38"/>
      <c r="Q201" s="38"/>
      <c r="R201" s="38">
        <f t="shared" si="13"/>
        <v>2650</v>
      </c>
      <c r="S201" s="38">
        <f t="shared" si="14"/>
        <v>539249</v>
      </c>
    </row>
    <row r="202" ht="24.95" customHeight="1" spans="1:19">
      <c r="A202" s="8" t="s">
        <v>373</v>
      </c>
      <c r="B202" s="55" t="s">
        <v>369</v>
      </c>
      <c r="C202" s="10">
        <v>5</v>
      </c>
      <c r="D202" s="11" t="s">
        <v>317</v>
      </c>
      <c r="E202" s="16">
        <v>2</v>
      </c>
      <c r="F202" s="13" t="s">
        <v>184</v>
      </c>
      <c r="G202" s="14">
        <v>203.49</v>
      </c>
      <c r="H202" s="14">
        <v>2650</v>
      </c>
      <c r="I202" s="37">
        <f t="shared" si="12"/>
        <v>539249</v>
      </c>
      <c r="P202" s="38"/>
      <c r="Q202" s="38"/>
      <c r="R202" s="38">
        <f t="shared" si="13"/>
        <v>2650</v>
      </c>
      <c r="S202" s="38">
        <f t="shared" si="14"/>
        <v>539249</v>
      </c>
    </row>
    <row r="203" ht="24.95" customHeight="1" spans="1:19">
      <c r="A203" s="8" t="s">
        <v>374</v>
      </c>
      <c r="B203" s="55" t="s">
        <v>369</v>
      </c>
      <c r="C203" s="10">
        <v>6</v>
      </c>
      <c r="D203" s="11" t="s">
        <v>317</v>
      </c>
      <c r="E203" s="16">
        <v>2</v>
      </c>
      <c r="F203" s="13" t="s">
        <v>184</v>
      </c>
      <c r="G203" s="14">
        <v>203.49</v>
      </c>
      <c r="H203" s="14">
        <v>2650</v>
      </c>
      <c r="I203" s="37">
        <f t="shared" si="12"/>
        <v>539249</v>
      </c>
      <c r="P203" s="38"/>
      <c r="Q203" s="38"/>
      <c r="R203" s="38">
        <f t="shared" si="13"/>
        <v>2650</v>
      </c>
      <c r="S203" s="38">
        <f t="shared" si="14"/>
        <v>539249</v>
      </c>
    </row>
    <row r="204" ht="24.95" customHeight="1" spans="1:19">
      <c r="A204" s="8" t="s">
        <v>375</v>
      </c>
      <c r="B204" s="55" t="s">
        <v>369</v>
      </c>
      <c r="C204" s="10">
        <v>7</v>
      </c>
      <c r="D204" s="11" t="s">
        <v>317</v>
      </c>
      <c r="E204" s="16">
        <v>2</v>
      </c>
      <c r="F204" s="13" t="s">
        <v>184</v>
      </c>
      <c r="G204" s="14">
        <v>203.49</v>
      </c>
      <c r="H204" s="14">
        <v>2650</v>
      </c>
      <c r="I204" s="37">
        <f t="shared" si="12"/>
        <v>539249</v>
      </c>
      <c r="P204" s="38"/>
      <c r="Q204" s="38"/>
      <c r="R204" s="38">
        <f t="shared" si="13"/>
        <v>2650</v>
      </c>
      <c r="S204" s="38">
        <f t="shared" si="14"/>
        <v>539249</v>
      </c>
    </row>
    <row r="205" ht="24.95" customHeight="1" spans="1:19">
      <c r="A205" s="8" t="s">
        <v>376</v>
      </c>
      <c r="B205" s="55" t="s">
        <v>369</v>
      </c>
      <c r="C205" s="10">
        <v>8</v>
      </c>
      <c r="D205" s="11" t="s">
        <v>317</v>
      </c>
      <c r="E205" s="16">
        <v>2</v>
      </c>
      <c r="F205" s="13" t="s">
        <v>184</v>
      </c>
      <c r="G205" s="14">
        <v>203.49</v>
      </c>
      <c r="H205" s="14">
        <v>2650</v>
      </c>
      <c r="I205" s="37">
        <f t="shared" si="12"/>
        <v>539249</v>
      </c>
      <c r="P205" s="38"/>
      <c r="Q205" s="38"/>
      <c r="R205" s="38">
        <f t="shared" si="13"/>
        <v>2650</v>
      </c>
      <c r="S205" s="38">
        <f t="shared" si="14"/>
        <v>539249</v>
      </c>
    </row>
    <row r="206" ht="24.95" customHeight="1" spans="1:19">
      <c r="A206" s="8" t="s">
        <v>377</v>
      </c>
      <c r="B206" s="55" t="s">
        <v>369</v>
      </c>
      <c r="C206" s="10">
        <v>9</v>
      </c>
      <c r="D206" s="11" t="s">
        <v>317</v>
      </c>
      <c r="E206" s="16">
        <v>2</v>
      </c>
      <c r="F206" s="13" t="s">
        <v>184</v>
      </c>
      <c r="G206" s="14">
        <v>203.49</v>
      </c>
      <c r="H206" s="14">
        <v>2650</v>
      </c>
      <c r="I206" s="37">
        <f t="shared" si="12"/>
        <v>539249</v>
      </c>
      <c r="P206" s="38"/>
      <c r="Q206" s="38"/>
      <c r="R206" s="38">
        <f t="shared" si="13"/>
        <v>2650</v>
      </c>
      <c r="S206" s="38">
        <f t="shared" si="14"/>
        <v>539249</v>
      </c>
    </row>
    <row r="207" ht="24.95" customHeight="1" spans="1:19">
      <c r="A207" s="8" t="s">
        <v>378</v>
      </c>
      <c r="B207" s="55" t="s">
        <v>369</v>
      </c>
      <c r="C207" s="10">
        <v>10</v>
      </c>
      <c r="D207" s="11" t="s">
        <v>317</v>
      </c>
      <c r="E207" s="16">
        <v>2</v>
      </c>
      <c r="F207" s="13" t="s">
        <v>184</v>
      </c>
      <c r="G207" s="14">
        <v>203.49</v>
      </c>
      <c r="H207" s="14">
        <v>2650</v>
      </c>
      <c r="I207" s="37">
        <f t="shared" si="12"/>
        <v>539249</v>
      </c>
      <c r="P207" s="38"/>
      <c r="Q207" s="38"/>
      <c r="R207" s="38">
        <f t="shared" si="13"/>
        <v>2650</v>
      </c>
      <c r="S207" s="38">
        <f t="shared" si="14"/>
        <v>539249</v>
      </c>
    </row>
    <row r="208" ht="24.95" customHeight="1" spans="1:19">
      <c r="A208" s="61" t="s">
        <v>379</v>
      </c>
      <c r="B208" s="62" t="s">
        <v>369</v>
      </c>
      <c r="C208" s="7">
        <v>11</v>
      </c>
      <c r="D208" s="6" t="s">
        <v>317</v>
      </c>
      <c r="E208" s="63">
        <v>2</v>
      </c>
      <c r="F208" s="64" t="s">
        <v>184</v>
      </c>
      <c r="G208" s="65">
        <v>203.49</v>
      </c>
      <c r="H208" s="65">
        <v>2650</v>
      </c>
      <c r="I208" s="76">
        <f t="shared" si="12"/>
        <v>539249</v>
      </c>
      <c r="P208" s="77"/>
      <c r="Q208" s="77"/>
      <c r="R208" s="77">
        <f t="shared" si="13"/>
        <v>2650</v>
      </c>
      <c r="S208" s="38">
        <f t="shared" si="14"/>
        <v>539249</v>
      </c>
    </row>
    <row r="209" ht="24.95" customHeight="1" spans="1:19">
      <c r="A209" s="66" t="s">
        <v>380</v>
      </c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38">
        <f>SUM(S3:S208)</f>
        <v>87192683</v>
      </c>
    </row>
    <row r="210" ht="24.95" customHeight="1" spans="1:19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</row>
    <row r="211" ht="24.95" customHeight="1" spans="1:19">
      <c r="A211" s="68"/>
      <c r="B211" s="68"/>
      <c r="C211" s="68"/>
      <c r="D211" s="68"/>
      <c r="E211" s="68"/>
      <c r="F211" s="68"/>
      <c r="G211" s="68"/>
      <c r="H211" s="68"/>
      <c r="I211" s="68"/>
      <c r="J211" s="78"/>
      <c r="K211" s="78"/>
      <c r="L211" s="78"/>
      <c r="M211" s="78"/>
      <c r="N211" s="78"/>
      <c r="O211" s="78"/>
      <c r="P211" s="78"/>
      <c r="Q211" s="78"/>
      <c r="R211" s="78"/>
      <c r="S211" s="78"/>
    </row>
    <row r="212" ht="24.95" customHeight="1" spans="1:9">
      <c r="A212" s="69"/>
      <c r="B212" s="70"/>
      <c r="C212" s="71"/>
      <c r="D212" s="72"/>
      <c r="E212" s="73"/>
      <c r="F212" s="74"/>
      <c r="G212" s="75"/>
      <c r="H212" s="75"/>
      <c r="I212" s="79"/>
    </row>
    <row r="213" ht="24.95" customHeight="1" spans="1:9">
      <c r="A213" s="69"/>
      <c r="B213" s="70"/>
      <c r="C213" s="71"/>
      <c r="D213" s="72"/>
      <c r="E213" s="73"/>
      <c r="F213" s="74"/>
      <c r="G213" s="75"/>
      <c r="H213" s="75"/>
      <c r="I213" s="79"/>
    </row>
    <row r="214" ht="24.95" customHeight="1" spans="1:9">
      <c r="A214" s="69"/>
      <c r="B214" s="70"/>
      <c r="C214" s="71"/>
      <c r="D214" s="72"/>
      <c r="E214" s="73"/>
      <c r="F214" s="74"/>
      <c r="G214" s="75"/>
      <c r="H214" s="75"/>
      <c r="I214" s="79"/>
    </row>
    <row r="215" ht="24.95" customHeight="1" spans="1:9">
      <c r="A215" s="69"/>
      <c r="B215" s="70"/>
      <c r="C215" s="71"/>
      <c r="D215" s="72"/>
      <c r="E215" s="73"/>
      <c r="F215" s="74"/>
      <c r="G215" s="75"/>
      <c r="H215" s="75"/>
      <c r="I215" s="79"/>
    </row>
    <row r="216" ht="24.95" customHeight="1" spans="1:9">
      <c r="A216" s="69"/>
      <c r="B216" s="70"/>
      <c r="C216" s="71"/>
      <c r="D216" s="72"/>
      <c r="E216" s="73"/>
      <c r="F216" s="74"/>
      <c r="G216" s="75"/>
      <c r="H216" s="75"/>
      <c r="I216" s="79"/>
    </row>
    <row r="217" ht="24.95" customHeight="1" spans="1:9">
      <c r="A217" s="69"/>
      <c r="B217" s="70"/>
      <c r="C217" s="71"/>
      <c r="D217" s="72"/>
      <c r="E217" s="73"/>
      <c r="F217" s="74"/>
      <c r="G217" s="75"/>
      <c r="H217" s="75"/>
      <c r="I217" s="79"/>
    </row>
    <row r="218" ht="24.95" customHeight="1" spans="1:9">
      <c r="A218" s="69"/>
      <c r="B218" s="70"/>
      <c r="C218" s="71"/>
      <c r="D218" s="72"/>
      <c r="E218" s="73"/>
      <c r="F218" s="74"/>
      <c r="G218" s="75"/>
      <c r="H218" s="75"/>
      <c r="I218" s="79"/>
    </row>
  </sheetData>
  <sortState ref="C3:S85">
    <sortCondition ref="C3"/>
  </sortState>
  <mergeCells count="10">
    <mergeCell ref="A1:S1"/>
    <mergeCell ref="A209:R209"/>
    <mergeCell ref="A210:S210"/>
    <mergeCell ref="A211:I211"/>
    <mergeCell ref="B3:B21"/>
    <mergeCell ref="B22:B42"/>
    <mergeCell ref="B43:B63"/>
    <mergeCell ref="B64:B84"/>
    <mergeCell ref="W4:W8"/>
    <mergeCell ref="W10:W13"/>
  </mergeCells>
  <pageMargins left="0.590277777777778" right="0.393055555555556" top="0.196527777777778" bottom="0.196527777777778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2017-10-23T02:26:00Z</dcterms:created>
  <cp:lastPrinted>2017-12-28T03:11:00Z</cp:lastPrinted>
  <dcterms:modified xsi:type="dcterms:W3CDTF">2018-01-04T02:20:45Z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